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https://spgl.sharepoint.com/sites/group_nam_indices_index_bmrops_m/Shared Documents/EU BMR ESG Disclosures/Custom BA March 2025/"/>
    </mc:Choice>
  </mc:AlternateContent>
  <xr:revisionPtr revIDLastSave="852" documentId="8_{E830D086-9A29-4955-BC7E-99654AE2FBB1}" xr6:coauthVersionLast="47" xr6:coauthVersionMax="47" xr10:uidLastSave="{3BD500C5-CD42-47FD-AF73-9303FB38DA21}"/>
  <workbookProtection workbookAlgorithmName="SHA-512" workbookHashValue="9AoeD9a1ukS7tstqC+kGEEm/3LREHFlrcAq1xmej/SgVUnc9u8JWqtfS5r0dG4Rr5jkZYYkgHd3uqtjmMXjhJg==" workbookSaltValue="cBQhSmr1zI4CTkSkiNDdLA==" workbookSpinCount="100000" lockStructure="1"/>
  <bookViews>
    <workbookView xWindow="28692" yWindow="-108" windowWidth="29016" windowHeight="15816" activeTab="4" xr2:uid="{96BC6A34-6E7E-4FB1-ABE1-2CDDA07E80F3}"/>
  </bookViews>
  <sheets>
    <sheet name="Front Cover" sheetId="45" r:id="rId1"/>
    <sheet name="I. ESG Factors Report" sheetId="40" r:id="rId2"/>
    <sheet name="I. FAQs" sheetId="47" r:id="rId3"/>
    <sheet name="Appendix" sheetId="48" r:id="rId4"/>
    <sheet name="Disclaimer" sheetId="49" r:id="rId5"/>
    <sheet name="Index and date" sheetId="44" state="hidden" r:id="rId6"/>
    <sheet name="DATABASE_SPACE " sheetId="37" state="hidden" r:id="rId7"/>
  </sheets>
  <definedNames>
    <definedName name="_7__Self_Decarbonization_Trajectory" localSheetId="0">OFFSET('Front Cover'!#REF!,,,COUNTIF('Front Cover'!#REF!,"&lt;&gt;"))</definedName>
    <definedName name="_7__Self_Decarbonization_Trajectory" localSheetId="1">OFFSET('I. ESG Factors Report'!#REF!,,,COUNTIF('I. ESG Factors Report'!#REF!,"&lt;&gt;"))</definedName>
    <definedName name="_xlnm._FilterDatabase" localSheetId="6" hidden="1">'DATABASE_SPACE '!$A$2:$CC$1461</definedName>
    <definedName name="Climate_Transition_Index___EVIC_Inflation_Adjusted_WACI" localSheetId="0">OFFSET('Front Cover'!#REF!,,,COUNTIF('Front Cover'!#REF!,"&lt;&gt;"))</definedName>
    <definedName name="Climate_Transition_Index___EVIC_Inflation_Adjusted_WACI" localSheetId="1">OFFSET('I. ESG Factors Report'!#REF!,,,COUNTIF('I. ESG Factors Report'!#REF!,"&lt;&gt;"))</definedName>
    <definedName name="EU_CTB_Decarbonization_Target___Min_A_B" localSheetId="0">OFFSET('Front Cover'!#REF!,,,COUNTIF('Front Cover'!#REF!,"&lt;&gt;"))</definedName>
    <definedName name="EU_CTB_Decarbonization_Target___Min_A_B" localSheetId="1">OFFSET('I. ESG Factors Report'!#REF!,,,COUNTIF('I. ESG Factors Report'!#REF!,"&lt;&gt;"))</definedName>
    <definedName name="Index_Methodology_Decarbonization_Target__Min_A_B___5__Buffer" localSheetId="0">OFFSET('Front Cover'!#REF!,,,COUNTIF('Front Cover'!#REF!,"&lt;&gt;"))</definedName>
    <definedName name="Index_Methodology_Decarbonization_Target__Min_A_B___5__Buffer" localSheetId="1">OFFSET('I. ESG Factors Report'!#REF!,,,COUNTIF('I. ESG Factors Report'!#REF!,"&lt;&gt;"))</definedName>
    <definedName name="Index_name_formats_to_be_removed">#REF!</definedName>
    <definedName name="IndexRebalanceEffectiveDate" localSheetId="0">OFFSET('Front Cover'!#REF!,,,COUNTIF('Front Cover'!#REF!,"&lt;&gt;"))</definedName>
    <definedName name="IndexRebalanceEffectiveDate" localSheetId="1">OFFSET('I. ESG Factors Report'!#REF!,,,COUNTIF('I. ESG Factors Report'!#REF!,"&lt;&gt;"))</definedName>
    <definedName name="IndexRebalanceReferenceDate" localSheetId="0">OFFSET('Front Cover'!#REF!,,,COUNTIF('Front Cover'!#REF!,"&lt;&gt;"))</definedName>
    <definedName name="IndexRebalanceReferenceDate" localSheetId="1">OFFSET('I. ESG Factors Report'!#REF!,,,COUNTIF('I. ESG Factors Report'!#REF!,"&lt;&gt;"))</definedName>
    <definedName name="_xlnm.Print_Area" localSheetId="0">'Front Cover'!$A$1:$U$30</definedName>
    <definedName name="_xlnm.Print_Area" localSheetId="1">'I. ESG Factors Report'!$A$1:$S$182</definedName>
    <definedName name="Universe_Index__EVIC_Inflation_Adjusted_WACI" localSheetId="0">OFFSET('Front Cover'!#REF!,,,COUNTIF('Front Cover'!#REF!,"&lt;&gt;"))</definedName>
    <definedName name="Universe_Index__EVIC_Inflation_Adjusted_WACI" localSheetId="1">OFFSET('I. ESG Factors Report'!#REF!,,,COUNTIF('I. ESG Factors Report'!#REF!,"&lt;&gt;"))</definedName>
    <definedName name="UniverseIndex30EVICInflationAdjustedWACI" localSheetId="0">OFFSET('Front Cover'!#REF!,,,COUNTIF('Front Cover'!#REF!,"&lt;&gt;"))</definedName>
    <definedName name="UniverseIndex30EVICInflationAdjustedWACI" localSheetId="1">OFFSET('I. ESG Factors Report'!#REF!,,,COUNTIF('I. ESG Factors Report'!#REF!,"&lt;&gt;"))</definedName>
    <definedName name="UniverseIndexWACI" localSheetId="0">OFFSET('Front Cover'!#REF!,,,COUNTIF('Front Cover'!#REF!,"&lt;&gt;"))</definedName>
    <definedName name="UniverseIndexWACI" localSheetId="1">OFFSET('I. ESG Factors Report'!#REF!,,,COUNTIF('I. ESG Factors Report'!#REF!,"&lt;&gt;"))</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8" i="40" l="1"/>
  <c r="I9" i="40"/>
  <c r="A3" i="37"/>
  <c r="A4" i="37"/>
  <c r="A5" i="37"/>
  <c r="A6" i="37"/>
  <c r="A7" i="37"/>
  <c r="A8" i="37"/>
  <c r="A9" i="37"/>
  <c r="A10" i="37"/>
  <c r="A11" i="37"/>
  <c r="A12" i="37"/>
  <c r="I77" i="40" l="1"/>
  <c r="I78" i="40"/>
  <c r="I76" i="40"/>
  <c r="I75" i="40"/>
  <c r="I20" i="40"/>
  <c r="I151" i="40"/>
  <c r="I92" i="40"/>
  <c r="I67" i="40"/>
  <c r="I39" i="40"/>
  <c r="I47" i="40"/>
  <c r="I150" i="40"/>
  <c r="I88" i="40"/>
  <c r="I48" i="40"/>
  <c r="I38" i="40"/>
  <c r="I37" i="40"/>
  <c r="I175" i="40"/>
  <c r="I145" i="40"/>
  <c r="I84" i="40"/>
  <c r="I174" i="40"/>
  <c r="I144" i="40"/>
  <c r="I80" i="40"/>
  <c r="I45" i="40"/>
  <c r="I34" i="40"/>
  <c r="I96" i="40"/>
  <c r="I169" i="40"/>
  <c r="I124" i="40"/>
  <c r="I73" i="40"/>
  <c r="I44" i="40"/>
  <c r="I32" i="40"/>
  <c r="I120" i="40"/>
  <c r="I72" i="40"/>
  <c r="I42" i="40"/>
  <c r="I118" i="40"/>
  <c r="I41" i="40"/>
  <c r="I29" i="40"/>
  <c r="I69" i="40"/>
  <c r="I168" i="40"/>
  <c r="I31" i="40"/>
  <c r="I70" i="40"/>
  <c r="I162" i="40"/>
  <c r="I40" i="40"/>
  <c r="I163" i="40"/>
  <c r="I139" i="40"/>
  <c r="I157" i="40" s="1"/>
  <c r="I138" i="40"/>
  <c r="I156" i="40" s="1"/>
  <c r="I65" i="40"/>
  <c r="I116" i="40" s="1"/>
  <c r="I26" i="40"/>
  <c r="I111" i="40"/>
  <c r="I109" i="40"/>
  <c r="I60" i="40"/>
  <c r="I58" i="40"/>
  <c r="I93" i="40" l="1"/>
  <c r="I90" i="40"/>
  <c r="I85" i="40"/>
  <c r="I86" i="40"/>
  <c r="I121" i="40"/>
  <c r="I122" i="40"/>
  <c r="I97" i="40"/>
  <c r="I98" i="40"/>
  <c r="I81" i="40"/>
  <c r="I94" i="40"/>
  <c r="I82" i="40"/>
  <c r="I89" i="40"/>
  <c r="I125" i="40"/>
  <c r="I133" i="40"/>
  <c r="I126" i="40" l="1"/>
</calcChain>
</file>

<file path=xl/sharedStrings.xml><?xml version="1.0" encoding="utf-8"?>
<sst xmlns="http://schemas.openxmlformats.org/spreadsheetml/2006/main" count="431" uniqueCount="284">
  <si>
    <t>Fidelity S&amp;P Dow Jones Indices EU Low Carbon Benchmark Regulation Disclosure Report</t>
  </si>
  <si>
    <t>March 2025</t>
  </si>
  <si>
    <t>The EU Benchmark Regulation, as amended by the EU Regulation on Climate Transition Benchmarks, EU Paris-aligned Benchmarks and sustainability-related disclosures for benchmarks, came into effect in December 2020 (the EU Low Carbon Benchmark Regulation). The EU Low Carbon Benchmark Regulation mandated various sustainability-related disclosures for benchmark administrators.</t>
  </si>
  <si>
    <t xml:space="preserve">Explanation of how ESG factors are reflected in the benchmark statement
</t>
  </si>
  <si>
    <r>
      <rPr>
        <sz val="12"/>
        <color rgb="FF000000"/>
        <rFont val="Arial"/>
        <family val="2"/>
      </rPr>
      <t>Fidelity S&amp;P Dow Jones Indices’ ESG disclosure under Regulation (EU) 2020/1816</t>
    </r>
    <r>
      <rPr>
        <vertAlign val="superscript"/>
        <sz val="12"/>
        <color rgb="FF000000"/>
        <rFont val="Arial"/>
        <family val="2"/>
      </rPr>
      <t xml:space="preserve">1
</t>
    </r>
    <r>
      <rPr>
        <sz val="12"/>
        <color rgb="FF000000"/>
        <rFont val="Arial"/>
        <family val="2"/>
      </rPr>
      <t xml:space="preserve">
This report supplements S&amp;P Dow Jones Indices’ disclosures under Delegated Regulation (EU) 2020/1816 (Delegated Regulation), which supplements Regulation (EU) 2016/1011</t>
    </r>
    <r>
      <rPr>
        <vertAlign val="superscript"/>
        <sz val="12"/>
        <color rgb="FF000000"/>
        <rFont val="Arial"/>
        <family val="2"/>
      </rPr>
      <t>2</t>
    </r>
    <r>
      <rPr>
        <sz val="12"/>
        <color rgb="FF000000"/>
        <rFont val="Arial"/>
        <family val="2"/>
      </rPr>
      <t xml:space="preserve"> of the European Parliament and of the Council.  An explanation is provided in the benchmark statement of how environmental, social and governance factors are reflected in each benchmark.
The index-level ESG metrics for relevant indices are provided in accordance with the Delegated Regulation. 
</t>
    </r>
  </si>
  <si>
    <r>
      <rPr>
        <b/>
        <sz val="14"/>
        <color rgb="FF000000"/>
        <rFont val="Arial"/>
        <family val="2"/>
      </rPr>
      <t xml:space="preserve">Contents:
</t>
    </r>
    <r>
      <rPr>
        <b/>
        <sz val="12"/>
        <color rgb="FFC00000"/>
        <rFont val="Arial"/>
        <family val="2"/>
      </rPr>
      <t xml:space="preserve">Consideration of ESG Factors
</t>
    </r>
    <r>
      <rPr>
        <sz val="12"/>
        <color theme="1"/>
        <rFont val="Arial"/>
        <family val="2"/>
      </rPr>
      <t>Delegated Regulation 2020/1816 specifies the ESG metrics that must be disclosed for various asset class indices, including ‘equity’, ‘fixed income’, ‘sovereign debt’, ‘commodity’ and ‘ot</t>
    </r>
    <r>
      <rPr>
        <sz val="12"/>
        <color rgb="FF000000"/>
        <rFont val="Arial"/>
        <family val="2"/>
      </rPr>
      <t xml:space="preserve">her’. </t>
    </r>
  </si>
  <si>
    <t>To learn more about the EU Low Carbon Benchmark Regulation as it relates to S&amp;P DJI, please refer to the following resources:</t>
  </si>
  <si>
    <t>Frequently Asked Questions: EU Low Carbon Benchmark Regulation</t>
  </si>
  <si>
    <t>Frequently Asked Questions S&amp;P DJI’s Approach to the EU Low Carbon Benchmark Regulation Disclosure Requirements</t>
  </si>
  <si>
    <t>https://eur-lex.europa.eu/legal-content/EN/TXT/?uri=CELEX:32020R1816</t>
  </si>
  <si>
    <t>https://eur-lex.europa.eu/legal-content/EN/TXT/?uri=CELEX:32019R2089</t>
  </si>
  <si>
    <t>Fidelity S&amp;P Dow Jones Indices EU Low Carbon Benchmark Regulation Metrics</t>
  </si>
  <si>
    <t>Please selec index from the drop down menu in highlighted cell</t>
  </si>
  <si>
    <t>Fidelity Emerging Markets Quality Value Index</t>
  </si>
  <si>
    <t>Rebalance Effective Date:</t>
  </si>
  <si>
    <t>S&amp;P DJI Sustainability Metrics Reference Guide</t>
  </si>
  <si>
    <t>Consideration of ESG Factors Metrics</t>
  </si>
  <si>
    <t>Combined ESG Factors</t>
  </si>
  <si>
    <t>S&amp;P DJI ESG Metric</t>
  </si>
  <si>
    <t>S&amp;P DJI ESG
Metric ID</t>
  </si>
  <si>
    <t>S&amp;P DJI ESG Metric Description</t>
  </si>
  <si>
    <t>Weighted average ESG rating of the benchmark (voluntary).</t>
  </si>
  <si>
    <t>Weighted-Average ESG Score</t>
  </si>
  <si>
    <t>[SP-ESG-1]</t>
  </si>
  <si>
    <t>Environmental Factors</t>
  </si>
  <si>
    <t>Weighted average environmental rating of the benchmark (voluntary).</t>
  </si>
  <si>
    <t>Weighted-Average Environmental Score</t>
  </si>
  <si>
    <t>[SP-ESG-2E]</t>
  </si>
  <si>
    <t>Exposure of the benchmark portfolio to climate-related physical risks, measuring the effects of extreme weather events on companies’ operations and production or on the different stages of the supply chain (based on issuer exposure) (voluntary).</t>
  </si>
  <si>
    <t>Weighted-Average Physical Risk Score</t>
  </si>
  <si>
    <t>[SP-ENV-4]</t>
  </si>
  <si>
    <t>Degree of exposure of the portfolio to the sectors listed in Sections A to H and Section L of Annex I to Regulation (EC) No 1893/2006 of the European Parliament and of the Council as a percentage of the total weight in the portfolio.</t>
  </si>
  <si>
    <r>
      <t xml:space="preserve">High Climate Impact NACE Sections Exposure 
</t>
    </r>
    <r>
      <rPr>
        <sz val="12"/>
        <color theme="1"/>
        <rFont val="Arial"/>
        <family val="2"/>
      </rPr>
      <t>(Weighted Revenues, %)</t>
    </r>
    <r>
      <rPr>
        <b/>
        <sz val="12"/>
        <color theme="1"/>
        <rFont val="Arial"/>
        <family val="2"/>
      </rPr>
      <t xml:space="preserve">
</t>
    </r>
    <r>
      <rPr>
        <sz val="12"/>
        <color theme="1"/>
        <rFont val="Arial"/>
        <family val="2"/>
      </rPr>
      <t>(Constituent Count)</t>
    </r>
  </si>
  <si>
    <t>[SP-ENV-7]</t>
  </si>
  <si>
    <t>[SP-ENV-7a]</t>
  </si>
  <si>
    <t>Greenhouse gas (GHG) intensity of the benchmark.</t>
  </si>
  <si>
    <r>
      <t xml:space="preserve">Carbon-to-Value Footprint 
</t>
    </r>
    <r>
      <rPr>
        <sz val="12"/>
        <color theme="1"/>
        <rFont val="Arial"/>
        <family val="2"/>
      </rPr>
      <t>(Scopes 1 and 2 GHG emissions 
tCO</t>
    </r>
    <r>
      <rPr>
        <vertAlign val="subscript"/>
        <sz val="12"/>
        <color theme="1"/>
        <rFont val="Arial"/>
        <family val="2"/>
      </rPr>
      <t>2</t>
    </r>
    <r>
      <rPr>
        <sz val="12"/>
        <color theme="1"/>
        <rFont val="Arial"/>
        <family val="2"/>
      </rPr>
      <t xml:space="preserve">e / USDmn Invested)
</t>
    </r>
  </si>
  <si>
    <t>[SP-ENV-1]</t>
  </si>
  <si>
    <t>***</t>
  </si>
  <si>
    <t>Percentage of GHG emissions reported versus estimated.</t>
  </si>
  <si>
    <r>
      <t xml:space="preserve">GHG Emissions Disclosed:
</t>
    </r>
    <r>
      <rPr>
        <sz val="12"/>
        <color theme="1"/>
        <rFont val="Arial"/>
        <family val="2"/>
      </rPr>
      <t>(Index Weight, %);
(Constituent Count)</t>
    </r>
  </si>
  <si>
    <t>[SP-ENV-2a]</t>
  </si>
  <si>
    <t>The count and index weight of constituents that sufficiently disclose their greenhouse gas emissions, as determined by S&amp;P Global Sustainable1.</t>
  </si>
  <si>
    <r>
      <t xml:space="preserve">GHG Emissions Not Disclosed:
</t>
    </r>
    <r>
      <rPr>
        <sz val="12"/>
        <color theme="1"/>
        <rFont val="Arial"/>
        <family val="2"/>
      </rPr>
      <t>(Index Weight, %);
(Constituent Count)</t>
    </r>
  </si>
  <si>
    <t>[SP-ENV-2b]</t>
  </si>
  <si>
    <t>The count and index weight of constituents that do not sufficiently disclose their greenhouse gas emissions, and have them modeled by S&amp;P Global Sustainable1.</t>
  </si>
  <si>
    <r>
      <t xml:space="preserve">GHG Emissions Not Covered:
</t>
    </r>
    <r>
      <rPr>
        <sz val="12"/>
        <color theme="1"/>
        <rFont val="Arial"/>
        <family val="2"/>
      </rPr>
      <t>(Index Weight, %);
(Constituent Count)</t>
    </r>
  </si>
  <si>
    <t>[SP-ENV-2c]</t>
  </si>
  <si>
    <t>The count and index weight of constituents that are not covered by S&amp;P Global Sustainable1.</t>
  </si>
  <si>
    <t>Exposure of the benchmark portfolio to companies the activities of which fall under Divisions 05 to 09, 19 and 20 of Annex I to Regulation (EC) No 1893/2006.</t>
  </si>
  <si>
    <r>
      <t xml:space="preserve">NACE Divisions 05-09, 19 and 20 Exposure 
</t>
    </r>
    <r>
      <rPr>
        <sz val="12"/>
        <color theme="1"/>
        <rFont val="Arial"/>
        <family val="2"/>
      </rPr>
      <t>(Weighted Revenues, %)</t>
    </r>
    <r>
      <rPr>
        <b/>
        <sz val="12"/>
        <color theme="1"/>
        <rFont val="Arial"/>
        <family val="2"/>
      </rPr>
      <t xml:space="preserve">
</t>
    </r>
    <r>
      <rPr>
        <sz val="12"/>
        <color theme="1"/>
        <rFont val="Arial"/>
        <family val="2"/>
      </rPr>
      <t>(Constituent Count)</t>
    </r>
  </si>
  <si>
    <t>[SP-ENV-8]</t>
  </si>
  <si>
    <t>[SP-ENV-8a]</t>
  </si>
  <si>
    <t>Exposure of the benchmark portfolio to
activities included in the environmental goods and services sector, as defined in Article 2, point (5) of Regulation (EU) No 691/2011 of the European Parliament and of the Council.</t>
  </si>
  <si>
    <r>
      <t xml:space="preserve">Green Sectors Exposure 
</t>
    </r>
    <r>
      <rPr>
        <sz val="12"/>
        <color theme="1"/>
        <rFont val="Arial"/>
        <family val="2"/>
      </rPr>
      <t>(Weighted Revenues, %)</t>
    </r>
    <r>
      <rPr>
        <b/>
        <sz val="12"/>
        <color theme="1"/>
        <rFont val="Arial"/>
        <family val="2"/>
      </rPr>
      <t xml:space="preserve">
</t>
    </r>
    <r>
      <rPr>
        <sz val="12"/>
        <color theme="1"/>
        <rFont val="Arial"/>
        <family val="2"/>
      </rPr>
      <t>(Constituent Count)</t>
    </r>
  </si>
  <si>
    <t>[SP-ENV-5]</t>
  </si>
  <si>
    <t>[SP-ENV-5a]</t>
  </si>
  <si>
    <t>Index:</t>
  </si>
  <si>
    <t>Index Effective Date:</t>
  </si>
  <si>
    <t>Social Factors</t>
  </si>
  <si>
    <t>Weighted average social rating of the benchmark (voluntary).</t>
  </si>
  <si>
    <t>Weighted-Average Social Score</t>
  </si>
  <si>
    <t>[SP-ESG-2S]</t>
  </si>
  <si>
    <t>Weighted average percentage of benchmark constituents in the controversial weapons sector.</t>
  </si>
  <si>
    <r>
      <t xml:space="preserve">Controversial Weapons Exposure </t>
    </r>
    <r>
      <rPr>
        <sz val="12"/>
        <color theme="1"/>
        <rFont val="Arial"/>
        <family val="2"/>
      </rPr>
      <t>(Index Weight, %)</t>
    </r>
    <r>
      <rPr>
        <b/>
        <sz val="12"/>
        <color theme="1"/>
        <rFont val="Arial"/>
        <family val="2"/>
      </rPr>
      <t xml:space="preserve">
</t>
    </r>
    <r>
      <rPr>
        <sz val="12"/>
        <color theme="1"/>
        <rFont val="Arial"/>
        <family val="2"/>
      </rPr>
      <t>(Constituent Count)</t>
    </r>
  </si>
  <si>
    <t>[SP-BAC-1]</t>
  </si>
  <si>
    <t>Weighted average percentage of benchmark constituents in the tobacco sector.</t>
  </si>
  <si>
    <r>
      <t xml:space="preserve">Tobacco Exposure 
</t>
    </r>
    <r>
      <rPr>
        <sz val="12"/>
        <color theme="1"/>
        <rFont val="Arial"/>
        <family val="2"/>
      </rPr>
      <t>(Index Weight, %)</t>
    </r>
    <r>
      <rPr>
        <b/>
        <sz val="12"/>
        <color theme="1"/>
        <rFont val="Arial"/>
        <family val="2"/>
      </rPr>
      <t xml:space="preserve">
</t>
    </r>
    <r>
      <rPr>
        <sz val="12"/>
        <color theme="1"/>
        <rFont val="Arial"/>
        <family val="2"/>
      </rPr>
      <t>(Constituent Count)</t>
    </r>
  </si>
  <si>
    <t>[SP-BAC-2]</t>
  </si>
  <si>
    <t>Number of benchmark constituents subject to social violations (absolute number and relative divided by all benchmark constituents), as referred to in international treaties and conventions, United Nations principles and, where applicable, national law.</t>
  </si>
  <si>
    <r>
      <t xml:space="preserve">S&amp;P Global Media &amp; Stakeholder Analysis (MSA): Active Index Exclusions Exposure 
</t>
    </r>
    <r>
      <rPr>
        <sz val="12"/>
        <color theme="1"/>
        <rFont val="Arial"/>
        <family val="2"/>
      </rPr>
      <t>(Index Weight, %)</t>
    </r>
    <r>
      <rPr>
        <b/>
        <sz val="12"/>
        <color theme="1"/>
        <rFont val="Arial"/>
        <family val="2"/>
      </rPr>
      <t xml:space="preserve">
</t>
    </r>
    <r>
      <rPr>
        <sz val="12"/>
        <color theme="1"/>
        <rFont val="Arial"/>
        <family val="2"/>
      </rPr>
      <t>(Constituent Count)</t>
    </r>
  </si>
  <si>
    <t>[SP-SVC-1]</t>
  </si>
  <si>
    <t>The count and index weight of index constituents in the index that are otherwise currently excluded in any of S&amp;P DJI’s ESG indices due to S&amp;P Global’s MSA.</t>
  </si>
  <si>
    <r>
      <t xml:space="preserve">Global Standards Screening: Non-Compliant Companies Exposure
</t>
    </r>
    <r>
      <rPr>
        <sz val="12"/>
        <color theme="1"/>
        <rFont val="Arial"/>
        <family val="2"/>
      </rPr>
      <t>(Index Weight, %)
(Constituent Count)</t>
    </r>
  </si>
  <si>
    <t>[SP-SVC-2]</t>
  </si>
  <si>
    <r>
      <t xml:space="preserve">Lack of Due Diligence (ILO) Exposure 
</t>
    </r>
    <r>
      <rPr>
        <sz val="12"/>
        <color theme="1"/>
        <rFont val="Arial"/>
        <family val="2"/>
      </rPr>
      <t>(Index Weight, %)</t>
    </r>
    <r>
      <rPr>
        <b/>
        <sz val="12"/>
        <color theme="1"/>
        <rFont val="Arial"/>
        <family val="2"/>
      </rPr>
      <t xml:space="preserve">
</t>
    </r>
    <r>
      <rPr>
        <sz val="12"/>
        <color theme="1"/>
        <rFont val="Arial"/>
        <family val="2"/>
      </rPr>
      <t>(Constituent Count)</t>
    </r>
  </si>
  <si>
    <t>[SP-SVC-3]</t>
  </si>
  <si>
    <t>The index weight and count of index constituents non-compliant with, or in violation of, any of the ten principles of the UNGC, ILO’s Conventions, the UN Guiding Principles on Business and Human Rights, and Chapters of the OECD Guidelines for Multinational Enterprises.</t>
  </si>
  <si>
    <t>Constituent Count Covered</t>
  </si>
  <si>
    <t>Index Weight, %, Covered</t>
  </si>
  <si>
    <t>Weighted-Average Mean Gender Pay Gap</t>
  </si>
  <si>
    <t>[SP-ESG-SFDR-12]</t>
  </si>
  <si>
    <t>Weighted-Average Female-to-Male Board Members Ratio</t>
  </si>
  <si>
    <t>[SP-ESG-SFDR-14]</t>
  </si>
  <si>
    <t>[SP-ESG-SFDR-15]</t>
  </si>
  <si>
    <t>[SP-ESG-SFDR-16]</t>
  </si>
  <si>
    <t>Governance Factors</t>
  </si>
  <si>
    <t>Weighted average governance rating of the benchmark (voluntary).</t>
  </si>
  <si>
    <t>Weighted-Average Governance Score</t>
  </si>
  <si>
    <t>[SP-ESG-2G]</t>
  </si>
  <si>
    <r>
      <t xml:space="preserve">Weighted average percentage of board members who are independent.
</t>
    </r>
    <r>
      <rPr>
        <u/>
        <sz val="12"/>
        <color theme="1"/>
        <rFont val="Arial"/>
        <family val="2"/>
      </rPr>
      <t xml:space="preserve">
</t>
    </r>
  </si>
  <si>
    <r>
      <t>Weighted-Average Independent Board Members</t>
    </r>
    <r>
      <rPr>
        <sz val="12"/>
        <rFont val="Arial"/>
        <family val="2"/>
      </rPr>
      <t xml:space="preserve"> 
(% of Total)</t>
    </r>
  </si>
  <si>
    <t>[SP-ESG-SFDR-17]</t>
  </si>
  <si>
    <r>
      <t xml:space="preserve">Weighted average percentage of female board members.
</t>
    </r>
    <r>
      <rPr>
        <u/>
        <sz val="12"/>
        <color theme="1"/>
        <rFont val="Arial"/>
        <family val="2"/>
      </rPr>
      <t xml:space="preserve">
</t>
    </r>
  </si>
  <si>
    <r>
      <t xml:space="preserve">Weighted-Average Women Board Members 
</t>
    </r>
    <r>
      <rPr>
        <sz val="12"/>
        <rFont val="Arial"/>
        <family val="2"/>
      </rPr>
      <t>(% of Total)</t>
    </r>
  </si>
  <si>
    <t>[SP-ESG-SFDR-13]</t>
  </si>
  <si>
    <t>Dataset Coverage Metrics</t>
  </si>
  <si>
    <t>Index Constituent Count</t>
  </si>
  <si>
    <t>S&amp;P Global ESG Scores Dataset</t>
  </si>
  <si>
    <r>
      <t xml:space="preserve">Dataset Coverage </t>
    </r>
    <r>
      <rPr>
        <sz val="12"/>
        <color theme="1"/>
        <rFont val="Arial"/>
        <family val="2"/>
      </rPr>
      <t>(Constituent Count)</t>
    </r>
  </si>
  <si>
    <t>[SP-ESG-1]; [SP-ESG-2E]; [SP-ESG-2S]; [SP-ESG-2G]; [SP-SVC-1]</t>
  </si>
  <si>
    <r>
      <t xml:space="preserve">Dataset Coverage </t>
    </r>
    <r>
      <rPr>
        <sz val="12"/>
        <color theme="1"/>
        <rFont val="Arial"/>
        <family val="2"/>
      </rPr>
      <t>(Index Weight)</t>
    </r>
  </si>
  <si>
    <t>S&amp;P Global Sustainable1 Physical Risk Scores Dataset</t>
  </si>
  <si>
    <t>S&amp;P Global Sustainable1 Sector Revenue Dataset</t>
  </si>
  <si>
    <t>[SP-ENV-5]; [SP-ENV-5a]; [SP-ENV-7]; [SP-ENV-7a]; 
[SP-ENV-8]; [SP-ENV-8a]</t>
  </si>
  <si>
    <t>S&amp;P Global Sustainable1 Environmental Dataset</t>
  </si>
  <si>
    <t>[SP-ENV-1]; [SP-ENV-2a]; [SP-ENV-2b]; [SP-ENV-2c]</t>
  </si>
  <si>
    <t>S&amp;P Global Sustainable1 SFDR Data Dataset</t>
  </si>
  <si>
    <t>[SP-ESG-SFDR-12]; [SP-ESG-SFDR-13]; [SP-ESG-SFDR-14];[SP-ESG-SFDR-15]; [SP-ESG-SFDR-16]; [SP-ESG-SFDR-17]</t>
  </si>
  <si>
    <t>Sustainalytics Global Standards Screening Dataset</t>
  </si>
  <si>
    <t>[SP-SVC-2]; [SP-SVC-3]</t>
  </si>
  <si>
    <t>Sustainalytics Product Involvement Dataset</t>
  </si>
  <si>
    <t>[SP-BAC-1]; [SP-BAC-2]</t>
  </si>
  <si>
    <r>
      <rPr>
        <u/>
        <sz val="12"/>
        <color rgb="FF000000"/>
        <rFont val="Arial"/>
        <family val="2"/>
      </rPr>
      <t>Source</t>
    </r>
    <r>
      <rPr>
        <sz val="12"/>
        <color rgb="FF000000"/>
        <rFont val="Arial"/>
        <family val="2"/>
      </rPr>
      <t>: S&amp;P Dow Jones Indices LLC; S&amp;P Global Sustainable1, Sustainalytics.  Data as of the date of publishing of this report.  Past performance is no guarantee of future results. The Table is provided for illustrative purposes.</t>
    </r>
  </si>
  <si>
    <t>Indices may portray characteristics that seem unintuitive based on their objective (for example, an ESG index may be found to have non-zero involvement in tobacco business activities).  This may be due to the index's methodology defining an exposure or type of involvement in a way that differs to how it is defined in by these metrics.  For more information on how the metrics in this report are calculated,</t>
  </si>
  <si>
    <t xml:space="preserve">please see the </t>
  </si>
  <si>
    <t>S&amp;P DJI Sustainability Metrics Reference Guide.</t>
  </si>
  <si>
    <t>For the S&amp;P Global Sustainable1 Methodology document for the EU Sustainable Finance Disclosure Regulation (SFDR) Dataset, see here:</t>
  </si>
  <si>
    <t>Sustainable1 EU Sustainable Finance Disclosure Regulation (SFDR) Dataset Methodology</t>
  </si>
  <si>
    <r>
      <t xml:space="preserve">Frequently Asked Questions: </t>
    </r>
    <r>
      <rPr>
        <sz val="12"/>
        <color rgb="FF000000"/>
        <rFont val="Arial"/>
        <family val="2"/>
      </rPr>
      <t>I. Consideration of ESG Factors Metrics</t>
    </r>
  </si>
  <si>
    <r>
      <t xml:space="preserve">How frequently will the disclosures be updated?   
</t>
    </r>
    <r>
      <rPr>
        <sz val="12"/>
        <color theme="1"/>
        <rFont val="Arial"/>
        <family val="2"/>
      </rPr>
      <t>The index-level ESG metrics calculated and disclosed in this Report will be updated following the rebalance effective date for each relevant index, according to each index’s rebalancing schedule. We aim to repost the metrics within the month following the rebalance effect date. Index-level metrics will be calculated as of the adjusted close on the rebalance effective date for each index.</t>
    </r>
  </si>
  <si>
    <r>
      <rPr>
        <b/>
        <sz val="12"/>
        <color theme="1"/>
        <rFont val="Arial"/>
        <family val="2"/>
      </rPr>
      <t xml:space="preserve">Are all ‘ESG factors’ considered by S&amp;P DJI methodologies?   
</t>
    </r>
    <r>
      <rPr>
        <sz val="12"/>
        <color theme="1"/>
        <rFont val="Arial"/>
        <family val="2"/>
      </rPr>
      <t>No, while this report aims to capture all ESG factors, it does not necessarily follow that all ESG factors disclosed are considered by the index (eligibility, selection, weighting).  For more information on the ESG factors that are considered by each index, please refer to the relevant methodology. All index methodologies are available publicly via https://www.spglobal.com/spdji.</t>
    </r>
  </si>
  <si>
    <r>
      <rPr>
        <b/>
        <sz val="12"/>
        <color theme="1"/>
        <rFont val="Arial"/>
        <family val="2"/>
      </rPr>
      <t xml:space="preserve">Can I use the index-level ESG metrics?  
</t>
    </r>
    <r>
      <rPr>
        <sz val="12"/>
        <color theme="1"/>
        <rFont val="Arial"/>
        <family val="2"/>
      </rPr>
      <t>Access to and use of all information contained in this Report is subject to S&amp;P DJI’s Terms of Use.</t>
    </r>
  </si>
  <si>
    <r>
      <rPr>
        <b/>
        <sz val="12"/>
        <color theme="1"/>
        <rFont val="Arial"/>
        <family val="2"/>
      </rPr>
      <t xml:space="preserve">Where can I find more information about S&amp;P DJI’s ESG benchmark disclosures?   
</t>
    </r>
    <r>
      <rPr>
        <sz val="12"/>
        <color theme="1"/>
        <rFont val="Arial"/>
        <family val="2"/>
      </rPr>
      <t>The Regulatory Information page on S&amp;P DJI’s website contains more information on the EU Benchmark Regulation, including resources relating to the EU Low Carbon Benchmark Regulation.</t>
    </r>
  </si>
  <si>
    <t>Appendix I: Report Version History</t>
  </si>
  <si>
    <t>Report Issue Month (Version)</t>
  </si>
  <si>
    <t>Change Notes:</t>
  </si>
  <si>
    <r>
      <rPr>
        <u/>
        <sz val="12"/>
        <color theme="1"/>
        <rFont val="Arial"/>
        <family val="2"/>
      </rPr>
      <t>Index Effective Date:</t>
    </r>
    <r>
      <rPr>
        <sz val="12"/>
        <color theme="1"/>
        <rFont val="Arial"/>
        <family val="2"/>
      </rPr>
      <t xml:space="preserve"> 21/2/2025
</t>
    </r>
    <r>
      <rPr>
        <i/>
        <sz val="12"/>
        <color theme="1"/>
        <rFont val="Arial"/>
        <family val="2"/>
      </rPr>
      <t>This report is the first publication of the Fidelity S&amp;P Dow Jones Indices EU Low Carbon Benchmark Regulation Disclosure Report in this format.
Previous to its publication, the report took the form of a PDF document shared publicly.
Please contact index_services@spglobal.com for older versions of this report.
First publication of the following Social and Governance index-level metrics in the 'I. ESG Factors Report' section:
- Lack of Due Diligence (ILO) policies exposure, 
- Weighted average gender pay gap,</t>
    </r>
    <r>
      <rPr>
        <sz val="12"/>
        <color theme="1"/>
        <rFont val="Arial"/>
        <family val="2"/>
      </rPr>
      <t xml:space="preserve"> 
</t>
    </r>
    <r>
      <rPr>
        <i/>
        <sz val="12"/>
        <color theme="1"/>
        <rFont val="Arial"/>
        <family val="2"/>
      </rPr>
      <t>- Weighted average ratio of female to male board members, 
- Score of accidents, injuries, fatalities, 
- Anti-corruption and anti-bribery laws policy score, 
- Weighted average percentage of board members who are independent</t>
    </r>
    <r>
      <rPr>
        <sz val="12"/>
        <color theme="1"/>
        <rFont val="Arial"/>
        <family val="2"/>
      </rPr>
      <t xml:space="preserve">, and 
</t>
    </r>
    <r>
      <rPr>
        <i/>
        <sz val="12"/>
        <color theme="1"/>
        <rFont val="Arial"/>
        <family val="2"/>
      </rPr>
      <t>- Weighted average percentage of female board members.</t>
    </r>
  </si>
  <si>
    <t xml:space="preserve">General Disclaimer
</t>
  </si>
  <si>
    <t>Copyright © 2025.  S&amp;P Dow Jones Indices LLC. All rights reserved. S&amp;P, S&amp;P 500, SPX, SPY, The 500, US 500, US 30, S&amp;P 100, S&amp;P COMPOSITE 1500, S&amp;P 400, S&amp;P MIDCAP 400, S&amp;P 600, S&amp;P SMALLCAP 600, S&amp;P GIVI, GLOBAL TITANS, DIVIDENDS ARTISTOCRATS, DIVIDEND MONARCHS, BUYBACK ARISTOCRATS, SELECT SECTOR, S&amp;P MAESTRO, S&amp;P PRISM, GICS, SPIVA, INDEXOLOGY, iTraxx, iBoxx, ABX, ADBI, CDX, CMBX, MBX, MCDX, PRIMEX, HHPI, and SOVX are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t>
  </si>
  <si>
    <t>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Index performance does not reflect trading costs, management fees or expenses.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Dow Jones Indices is not an investment advisor, commodity trading advisor, commodity pool operator, broker dealer, fiduciary, "promoter" (as defined in the Investment Company Act of 1940, as amended), "expert" as enumerated within 15 U.S.C. § 77k(a) or tax advisor.  Inclusion of a security, commodity, crypto currency or other asset within an index is not a recommendation by S&amp;P Dow Jones Indices to buy, sell, or hold such security, commodity, crypto currency or other asset, nor is it a considered to be investment advice or commodity trading advice.</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</si>
  <si>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</si>
  <si>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t>
  </si>
  <si>
    <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</si>
  <si>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 xml:space="preserve">S&amp;P Dow Jones Indices provides indices that use environmental, social, and/or governance (ESG) indicators (including, without limit, business involvement screens, conformance to voluntary corporate standards, GHG emissions data, and ESG scores) to select, weight, and/or exclude constituents.  ESG indicators seek to measure a company's, or an asset's performance, with respect to E, S, or G criteria.  ESG indicators are derived from publicly reported data, modelled data, or a combination of reported and modelled data. ESG indicators are based on a qualitative assessment due to the absence of well-defined uniform market standards and the use of multiple methodologies to assess ESG factors.  No single clear, definitive test or framework (legal, regulatory, or otherwise) exists to determine labels such as, 'ESG', 'sustainable', 'good governance', 'no adverse environmental, social, and/or other impacts', or other equivalently labelled objectives.  Therefore, the exercise of subjective judgment is necessary.  Different persons may classify the same investment, product and/or strategy differently regarding the foregoing labels. </t>
  </si>
  <si>
    <t>Index List</t>
  </si>
  <si>
    <t>Date for General ESG disclosure</t>
  </si>
  <si>
    <t>Data for Pact section</t>
  </si>
  <si>
    <t>Fidelity Emerging Markets Quality Income Index</t>
  </si>
  <si>
    <t>Fidelity Europe Quality Income Index</t>
  </si>
  <si>
    <t>Fidelity Europe Quality Value Index</t>
  </si>
  <si>
    <t>Fidelity Global Quality Income Index</t>
  </si>
  <si>
    <t>Fidelity Global Quality Value Index</t>
  </si>
  <si>
    <t>Fidelity Japan Quality Income Index</t>
  </si>
  <si>
    <t>Fidelity Japan Quality Value Index</t>
  </si>
  <si>
    <t>Fidelity U.S. Quality Income Index</t>
  </si>
  <si>
    <t>Fidelity U.S. Quality Value Index</t>
  </si>
  <si>
    <t>Index Rebalance Reference Date</t>
  </si>
  <si>
    <t>Index Rebalance Effective Date</t>
  </si>
  <si>
    <t>Index Key</t>
  </si>
  <si>
    <t>Index Name</t>
  </si>
  <si>
    <t>Index Code</t>
  </si>
  <si>
    <t>Effective Date</t>
  </si>
  <si>
    <t>Data As Of</t>
  </si>
  <si>
    <t>Index-Level ESG Score(Weighted Average)</t>
  </si>
  <si>
    <t>DATASET COVERAGE_ESG Scores_Constituent Count</t>
  </si>
  <si>
    <t>DATASET COVERAGE_ESG Scores_Index Weight</t>
  </si>
  <si>
    <t>Index-Level Environmental Score(Weighted Average)</t>
  </si>
  <si>
    <t>DATASET COVERAGE_Environmental Scores_Constituent Count</t>
  </si>
  <si>
    <t>DATASET COVERAGE_Environmental Scores_Index Weight</t>
  </si>
  <si>
    <t>DATASET COVERAGE_Physical Risk Scores_Constituent Count</t>
  </si>
  <si>
    <t>DATASET COVERAGE_Physical Risk Scores_Index Weight</t>
  </si>
  <si>
    <t>Index-Level Physical Risk Score</t>
  </si>
  <si>
    <t>High Climate Impact NACE Section Exposure_Weighted Revenues</t>
  </si>
  <si>
    <t>High Climate Impact NACE Section Exposure_Constituent Count</t>
  </si>
  <si>
    <t>NACE 5_9 19_20 Division Exposure_Weighted Revenues</t>
  </si>
  <si>
    <t>NACE 5_9 19_20 Division Exposure_Constituent Count</t>
  </si>
  <si>
    <t>DATASET COVERAGE_Trucost Sector Revenues_Constituent Count</t>
  </si>
  <si>
    <t>DATASET COVERAGE_Trucost Sector Revenues_Index Weight</t>
  </si>
  <si>
    <t>Weighted-average Carbon Intensity_Scope 1+2/EVIC_per USDmn Invested</t>
  </si>
  <si>
    <t>Disclosed GHG Emissions_Constituent Count</t>
  </si>
  <si>
    <t>Disclosed GHG Emissions_Index Weight</t>
  </si>
  <si>
    <t>Not Disclosed GHG Emissions_Constituent Count</t>
  </si>
  <si>
    <t>Not Disclosed GHG Emissions_Index Weight</t>
  </si>
  <si>
    <t>Not Covered GHG Emissions_Constituent Count</t>
  </si>
  <si>
    <t>Not Covered GHG Emissions_Index Weight</t>
  </si>
  <si>
    <t>Green Sector Exposure_Weighted Revenues</t>
  </si>
  <si>
    <t>Green Sector Exposure_Constituent Count</t>
  </si>
  <si>
    <t>DATASET COVERAGE_Trucost Sector Revenues_Constituent Count.1</t>
  </si>
  <si>
    <t>DATASET COVERAGE_Trucost Sector Revenues_Index Weight.1</t>
  </si>
  <si>
    <t>Index-Level Social Score(Weighted Average)</t>
  </si>
  <si>
    <t>DATASET COVERAGE_Social Scores_Constituent Count</t>
  </si>
  <si>
    <t>DATASET COVERAGE_Social Scores_Index Weight</t>
  </si>
  <si>
    <t>Active MSA Index Exclusions Exposure_Index Weight</t>
  </si>
  <si>
    <t>Active MSA Index Exclusions Exposure_Constituent Count</t>
  </si>
  <si>
    <t>Non-Compliant Exposure_Index Weight</t>
  </si>
  <si>
    <t>Non-Compliant Exposure_Constituent Count</t>
  </si>
  <si>
    <t>DATASET COVERAGE_GSS_Constituent Count</t>
  </si>
  <si>
    <t>DATASET COVERAGE_GSS_Index Weight</t>
  </si>
  <si>
    <t>SUST_CWs Exposure_Index Weight</t>
  </si>
  <si>
    <t>SUST_CWs Exposure_Constituent Count</t>
  </si>
  <si>
    <t>SUST_Tobacco Exposure_Index Weight</t>
  </si>
  <si>
    <t>SUST_Tobacco Exposure_Constituent Count</t>
  </si>
  <si>
    <t>DATASET COVERAGE_SUST_PI_Constituent Count</t>
  </si>
  <si>
    <t>DATASET COVERAGE_SUST_PI_Index Weight</t>
  </si>
  <si>
    <t>Index-Level Governance Score(Weighted Average)</t>
  </si>
  <si>
    <t>DATASET COVERAGE_Governance Scores_Constituent Count</t>
  </si>
  <si>
    <t>DATASET COVERAGE_Governance Scores_Index Weight</t>
  </si>
  <si>
    <t>Compliant Exposure_Constituent Count</t>
  </si>
  <si>
    <t>Compliant Exposure_Index Weight</t>
  </si>
  <si>
    <t>Watchlist Exposure_Constituent Count</t>
  </si>
  <si>
    <t>Watchlist Exposure_Index Weight</t>
  </si>
  <si>
    <t>Ratio of Female to Male Board Members</t>
  </si>
  <si>
    <t>DATASET Coverage Ratio of Female to Male Board Members Index Weight</t>
  </si>
  <si>
    <t>DATASET Coverage Ratio of Female to Male Board Members company count</t>
  </si>
  <si>
    <t>Gender Pay Gap</t>
  </si>
  <si>
    <t>DATASET Coverage Ratio of Gender Pay Gap Index Weight</t>
  </si>
  <si>
    <t>DATASET Coverage Gender Pay Gap company count</t>
  </si>
  <si>
    <t>Employees score of  Number of days lost to injuries accidents fatalities or illness</t>
  </si>
  <si>
    <t>DATASET Coverage Ratio of Employees score of  Number of days lost to injuries accidents fatalities or illness Index Weight</t>
  </si>
  <si>
    <t>DATASET Coverage of Employees score of  Number of days lost to injuries accidents fatalities or illness count</t>
  </si>
  <si>
    <t>Lack of anti-corruption and anti-bribery policies - Corruption &amp; Bribery Score (0-100)</t>
  </si>
  <si>
    <t>DATASET Coverage Lack of anti-corruption and anti-bribery policies - Corruption &amp; Bribery Score Index Weight</t>
  </si>
  <si>
    <t>DATASET Coverage Lack of anti-corruption and anti-bribery policies - Corruption &amp; Bribery Score Company count</t>
  </si>
  <si>
    <t>Women as % of Total Board Members (%)</t>
  </si>
  <si>
    <t>DATASET Coverage Women as % of Total Board Members (%) Index Weight</t>
  </si>
  <si>
    <t>DATASET Coverage Women as % of Total Board Members (%) Company count</t>
  </si>
  <si>
    <t>DATASET Coverage SFDR Index Weight</t>
  </si>
  <si>
    <t>DATASET Coverage SFDR Company count</t>
  </si>
  <si>
    <t>Independent Boardmdmber ratio</t>
  </si>
  <si>
    <t>Independent Boardmdmber ratio coverage index weight</t>
  </si>
  <si>
    <t>Independent Boardmdmber ratio coverage company count</t>
  </si>
  <si>
    <t>Due Diligence (ILO) Exposure score</t>
  </si>
  <si>
    <t>Due Diligence (ILO) Exposure data coverage index weight</t>
  </si>
  <si>
    <t>Due Diligence (ILO) Exposure data coverage company count</t>
  </si>
  <si>
    <t>Clean index name</t>
  </si>
  <si>
    <t>UNGC Screening MSCI Index Weight</t>
  </si>
  <si>
    <t>UNGC Screening MSCI Count</t>
  </si>
  <si>
    <t>Controvercial weaspon MSCI Index Weight</t>
  </si>
  <si>
    <t>Controvercial weaspon MSCI Count</t>
  </si>
  <si>
    <t>Tobacco MSCI Index Weight</t>
  </si>
  <si>
    <t>Tobacco MSCI Count</t>
  </si>
  <si>
    <t>DATASET COVERAGE_MSCI_PI_Constituent Count</t>
  </si>
  <si>
    <t>DATASET COVERAGE_MSCI_PI_Index Weight</t>
  </si>
  <si>
    <t>Lack of Due Diligence (ILO) Exposure</t>
  </si>
  <si>
    <t>CBFIDLQI--USDW---P-REM---</t>
  </si>
  <si>
    <t>FIDEMQIP</t>
  </si>
  <si>
    <t>ADJCLS</t>
  </si>
  <si>
    <t>CBFIDLQV--USDW---P-REM---</t>
  </si>
  <si>
    <t>FIDEMQVP</t>
  </si>
  <si>
    <t>CBFIDLQI--EURW---N-REU---</t>
  </si>
  <si>
    <t>FIDEUQIPUSD</t>
  </si>
  <si>
    <t>CBFIDLQV--EURW---P-REU---</t>
  </si>
  <si>
    <t>FIDEUQVPUSD</t>
  </si>
  <si>
    <t>CBFIDLQI--USDW---P-RGL---</t>
  </si>
  <si>
    <t>FIDGLQIP</t>
  </si>
  <si>
    <t>CBFIDLQV--USDW---P-RGL---</t>
  </si>
  <si>
    <t>FIDGLQVP</t>
  </si>
  <si>
    <t>CBFIDLQI--JPYW---P-JP----</t>
  </si>
  <si>
    <t>FIDJPQIPUSD</t>
  </si>
  <si>
    <t>CBFIDLQV--JPYW---P-JP----</t>
  </si>
  <si>
    <t>FIDJPQVPUSD</t>
  </si>
  <si>
    <t>CBFIDLQI--USDW---P-US----</t>
  </si>
  <si>
    <t>FIDUSQIP</t>
  </si>
  <si>
    <t>CBFIDLQV--USDW---P-US----</t>
  </si>
  <si>
    <t>FIDUSQVP</t>
  </si>
  <si>
    <t>EU Benchmark Regulation 'ESG Factors'</t>
  </si>
  <si>
    <t xml:space="preserve">Weighted average ratio of accidents, injuries, fatalities.
</t>
  </si>
  <si>
    <t>Numbers of convictions and amount of fines for violations of anti-corruption and anti-bribery laws.</t>
  </si>
  <si>
    <r>
      <t xml:space="preserve">Weighted-Average Score of accidents, injuries, fatalities </t>
    </r>
    <r>
      <rPr>
        <sz val="12"/>
        <color rgb="FF000000"/>
        <rFont val="Arial"/>
        <family val="2"/>
      </rPr>
      <t>(Employees and Contractors)</t>
    </r>
  </si>
  <si>
    <t>Weighted-Average Anti-Corruption &amp; Anti-Bribery Policy Score</t>
  </si>
  <si>
    <r>
      <t>Exposure of the benchmark portfolio to companies without due diligence policies on issues addressed by the fundamental International Labour Organisation Conventions 1 to 8.</t>
    </r>
    <r>
      <rPr>
        <u/>
        <sz val="12"/>
        <color theme="1"/>
        <rFont val="Arial"/>
        <family val="2"/>
      </rPr>
      <t xml:space="preserve">
</t>
    </r>
  </si>
  <si>
    <r>
      <rPr>
        <b/>
        <sz val="12"/>
        <color rgb="FF000000"/>
        <rFont val="Arial"/>
        <family val="2"/>
      </rPr>
      <t xml:space="preserve">How are the index-level ESG metrics calculated?   
</t>
    </r>
    <r>
      <rPr>
        <sz val="12"/>
        <color rgb="FF000000"/>
        <rFont val="Arial"/>
        <family val="2"/>
      </rPr>
      <t xml:space="preserve">Each index-level ESG metric is defined and its calculation approach is explained in the S&amp;P DJI Sustainability Metrics Reference Guide.
</t>
    </r>
  </si>
  <si>
    <r>
      <rPr>
        <b/>
        <sz val="12"/>
        <color theme="1"/>
        <rFont val="Arial"/>
        <family val="2"/>
      </rPr>
      <t xml:space="preserve">Where can I find out more about the data sets used to calculate the index-level ESG metrics?   
</t>
    </r>
    <r>
      <rPr>
        <sz val="12"/>
        <color theme="1"/>
        <rFont val="Arial"/>
        <family val="2"/>
      </rPr>
      <t>For more information on the index-level ESG metrics and the data sets used in their calculation, please refer to the S&amp;P DJI Sustainability Metrics Reference Guide.</t>
    </r>
  </si>
  <si>
    <t>The information in this section is intended to align with the requirements specified under Commission Delegated Regulation (EU) 2020/1816. The mandatory ESG metrics for ‘equity’ benchmarks are outlined in Annex II of Commission Delegated Regulation (EU) 2020/1816 and are disclosed below, alongside the metrics used by S&amp;P DJI. For more details on how the metrics in this report are calculated, please refer to the S&amp;P DJI Sustainability Metrics Reference Guide.</t>
  </si>
  <si>
    <t>An index-weighted average of the ESG score of index constituents. 
Scores range between 0 (worst) and 100 (best).</t>
  </si>
  <si>
    <t>An index-weighted average of the Environmental score of index constituents. 
Scores range between 0 (worst) and 100 (best).</t>
  </si>
  <si>
    <t>An index-weighted average of index constituent Composite Physical Risk Scores. 
Scores range between 0 (best) and 100 (worst).</t>
  </si>
  <si>
    <t>Measures the index's average percentage of constituent revenues derived from High Climate Impact NACE Sections, and the '(Constituent Count)' is the total number of index constituents that derive any revenues from them.</t>
  </si>
  <si>
    <r>
      <t xml:space="preserve">The metric tons of scope 1 and 2 (or 1, 2 and 3 - </t>
    </r>
    <r>
      <rPr>
        <i/>
        <sz val="12"/>
        <color theme="1"/>
        <rFont val="Arial"/>
        <family val="2"/>
      </rPr>
      <t>not yet calculated</t>
    </r>
    <r>
      <rPr>
        <sz val="12"/>
        <color theme="1"/>
        <rFont val="Arial"/>
        <family val="2"/>
      </rPr>
      <t>) greenhouse gas emissions (tCO</t>
    </r>
    <r>
      <rPr>
        <vertAlign val="subscript"/>
        <sz val="12"/>
        <color theme="1"/>
        <rFont val="Arial"/>
        <family val="2"/>
      </rPr>
      <t>2</t>
    </r>
    <r>
      <rPr>
        <sz val="12"/>
        <color theme="1"/>
        <rFont val="Arial"/>
        <family val="2"/>
      </rPr>
      <t>e) are apportioned to the index per USD 1 million invested using Enterprise Value including Cash (EVIC) as the apportionment factor.</t>
    </r>
  </si>
  <si>
    <t>A measure of the index's average percentage of constituent revenues that are derived from business activities that fall under NACE Divisions 05 to 09, 19 and 20, and the '(Constituent Count)' is the total number of index constituents that derive any revenues from the same.</t>
  </si>
  <si>
    <t>A measure of the index's average percentage of constituent revenues that are derived from green business activities, as defined by S&amp;P Global Sustainable1. The '(Constituent Count)' is the total number of index constituents that derive any revenues from them.</t>
  </si>
  <si>
    <t>Weighted average gender pay gap.</t>
  </si>
  <si>
    <t>Weighted average ratio of female to male board members.</t>
  </si>
  <si>
    <t>An index-weighted average of the Social score of index constituents. 
Scores range between 0 (worst) and 100 (best).</t>
  </si>
  <si>
    <r>
      <t xml:space="preserve">The index weight and count of constituents involved in controversial weapons-related activities. See the full definition in the </t>
    </r>
    <r>
      <rPr>
        <i/>
        <sz val="12"/>
        <color rgb="FF000000"/>
        <rFont val="Arial"/>
        <family val="2"/>
      </rPr>
      <t>[SP-BAC-1]</t>
    </r>
    <r>
      <rPr>
        <sz val="12"/>
        <color rgb="FF000000"/>
        <rFont val="Arial"/>
        <family val="2"/>
      </rPr>
      <t xml:space="preserve"> metric's section of the S&amp;P DJI Sustainability Metrics Reference Guide for the Controversial Weapons Definition used, as required under the EU BMR.</t>
    </r>
  </si>
  <si>
    <t>The index weight and count of constituents involved in tobacco-related activities.</t>
  </si>
  <si>
    <t>An index-weighted average of the average difference in gross hourly earnings between men and women presented as men to women pay ratio.</t>
  </si>
  <si>
    <t>An index-weighted average of the ratio of index companies' female-to-male board members. 
A measure less than 1 implies companies in the index, on average, have more male board members than female, and a value greater than 1 implies the opposite.</t>
  </si>
  <si>
    <t xml:space="preserve">Weighted-Average Total Recordable Injury Rate' is reflected as a score (0-100). This score indicates the average performance of companies in terms of all recordable work-related injuries experienced by their employees and contractors. It includes fatalities, lost time due to injuries, restricted work cases, and medical treatment cases. 
</t>
  </si>
  <si>
    <t>An index-weighted average anti-corruption and anti-bribery score (0-100). 
The score is composed of two main components: first, whether the company publicly maintains a code of conduct policy; and second, whether the company discloses policy violations related to bribery and corruption.</t>
  </si>
  <si>
    <t>An index-weighted average of the Governance Score of index constituents. 
Scores range between 0 (worst) and 100 (best).</t>
  </si>
  <si>
    <t xml:space="preserve">An index-weighted average of the % of company board members that are independent. </t>
  </si>
  <si>
    <t xml:space="preserve">An index-weighted average of the % of company board members that identify as women.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</si>
</sst>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9" x14ac:knownFonts="1">
    <font>
      <sz val="11"/>
      <color theme="1"/>
      <name val="Calibri"/>
      <family val="2"/>
      <scheme val="minor"/>
    </font>
    <font>
      <sz val="11"/>
      <color theme="1"/>
      <name val="Calibri"/>
      <family val="2"/>
      <scheme val="minor"/>
    </font>
    <font>
      <sz val="9"/>
      <color theme="1"/>
      <name val="Arial"/>
      <family val="2"/>
    </font>
    <font>
      <b/>
      <sz val="12"/>
      <color theme="1"/>
      <name val="Arial"/>
      <family val="2"/>
    </font>
    <font>
      <sz val="10"/>
      <name val="Arial"/>
      <family val="2"/>
    </font>
    <font>
      <sz val="12"/>
      <color theme="1"/>
      <name val="Arial"/>
      <family val="2"/>
    </font>
    <font>
      <sz val="12"/>
      <color rgb="FF000000"/>
      <name val="Arial"/>
      <family val="2"/>
    </font>
    <font>
      <u/>
      <sz val="11"/>
      <color theme="10"/>
      <name val="Calibri"/>
      <family val="2"/>
      <scheme val="minor"/>
    </font>
    <font>
      <b/>
      <sz val="22"/>
      <color theme="1"/>
      <name val="Arial"/>
      <family val="2"/>
    </font>
    <font>
      <vertAlign val="superscript"/>
      <sz val="12"/>
      <color theme="1"/>
      <name val="Arial"/>
      <family val="2"/>
    </font>
    <font>
      <b/>
      <sz val="12"/>
      <color theme="7" tint="-0.249977111117893"/>
      <name val="Arial"/>
      <family val="2"/>
    </font>
    <font>
      <b/>
      <sz val="12"/>
      <color theme="8" tint="-0.499984740745262"/>
      <name val="Arial"/>
      <family val="2"/>
    </font>
    <font>
      <b/>
      <sz val="12"/>
      <name val="Arial"/>
      <family val="2"/>
    </font>
    <font>
      <u/>
      <sz val="12"/>
      <color theme="10"/>
      <name val="Arial"/>
      <family val="2"/>
    </font>
    <font>
      <b/>
      <sz val="24"/>
      <color theme="1"/>
      <name val="Arial"/>
      <family val="2"/>
    </font>
    <font>
      <sz val="12"/>
      <name val="Arial"/>
      <family val="2"/>
    </font>
    <font>
      <b/>
      <sz val="10"/>
      <color rgb="FF000000"/>
      <name val="Arial"/>
      <family val="2"/>
    </font>
    <font>
      <sz val="10"/>
      <color rgb="FF000000"/>
      <name val="Arial"/>
      <family val="2"/>
    </font>
    <font>
      <sz val="12"/>
      <color rgb="FF000000"/>
      <name val="Arial"/>
      <family val="2"/>
    </font>
    <font>
      <b/>
      <sz val="14"/>
      <color rgb="FF000000"/>
      <name val="Arial"/>
      <family val="2"/>
    </font>
    <font>
      <b/>
      <sz val="12"/>
      <color rgb="FFC00000"/>
      <name val="Arial"/>
      <family val="2"/>
    </font>
    <font>
      <sz val="12"/>
      <color theme="1"/>
      <name val="Arial"/>
      <family val="2"/>
    </font>
    <font>
      <b/>
      <sz val="12"/>
      <color rgb="FFFF0000"/>
      <name val="Arial"/>
      <family val="2"/>
    </font>
    <font>
      <sz val="11"/>
      <color theme="1"/>
      <name val="Arial"/>
      <family val="2"/>
    </font>
    <font>
      <sz val="10"/>
      <color theme="1"/>
      <name val="Arial"/>
      <family val="2"/>
    </font>
    <font>
      <b/>
      <sz val="22"/>
      <color theme="1"/>
      <name val="Arial"/>
      <family val="2"/>
    </font>
    <font>
      <sz val="22"/>
      <name val="Arial"/>
      <family val="2"/>
    </font>
    <font>
      <b/>
      <sz val="20"/>
      <color theme="1"/>
      <name val="Arial"/>
      <family val="2"/>
    </font>
    <font>
      <b/>
      <sz val="16"/>
      <color theme="1"/>
      <name val="Arial"/>
      <family val="2"/>
    </font>
    <font>
      <sz val="12"/>
      <color rgb="FF0A0A0A"/>
      <name val="Arial"/>
      <family val="2"/>
    </font>
    <font>
      <u/>
      <sz val="14"/>
      <color theme="10"/>
      <name val="Arial"/>
      <family val="2"/>
    </font>
    <font>
      <vertAlign val="superscript"/>
      <sz val="12"/>
      <color theme="1"/>
      <name val="Arial"/>
      <family val="2"/>
    </font>
    <font>
      <u/>
      <sz val="11"/>
      <color theme="10"/>
      <name val="Arial"/>
      <family val="2"/>
    </font>
    <font>
      <b/>
      <sz val="12"/>
      <color theme="4" tint="-0.499984740745262"/>
      <name val="Arial"/>
      <family val="2"/>
    </font>
    <font>
      <b/>
      <sz val="12"/>
      <color rgb="FF000000"/>
      <name val="Arial"/>
      <family val="2"/>
    </font>
    <font>
      <u/>
      <sz val="12"/>
      <color theme="1"/>
      <name val="Arial"/>
      <family val="2"/>
    </font>
    <font>
      <b/>
      <sz val="12"/>
      <color theme="1" tint="0.34998626667073579"/>
      <name val="Arial"/>
      <family val="2"/>
    </font>
    <font>
      <i/>
      <sz val="12"/>
      <color theme="1"/>
      <name val="Arial"/>
      <family val="2"/>
    </font>
    <font>
      <i/>
      <sz val="12"/>
      <color rgb="FFFF0000"/>
      <name val="Arial"/>
      <family val="2"/>
    </font>
    <font>
      <i/>
      <u/>
      <sz val="12"/>
      <color theme="10"/>
      <name val="Arial"/>
      <family val="2"/>
    </font>
    <font>
      <b/>
      <sz val="12"/>
      <color rgb="FF002060"/>
      <name val="Arial"/>
      <family val="2"/>
    </font>
    <font>
      <b/>
      <sz val="12"/>
      <color theme="9" tint="-0.249977111117893"/>
      <name val="Arial"/>
      <family val="2"/>
    </font>
    <font>
      <vertAlign val="subscript"/>
      <sz val="12"/>
      <color theme="1"/>
      <name val="Arial"/>
      <family val="2"/>
    </font>
    <font>
      <sz val="12"/>
      <color theme="1" tint="0.34998626667073579"/>
      <name val="Arial"/>
      <family val="2"/>
    </font>
    <font>
      <b/>
      <sz val="12"/>
      <color theme="0"/>
      <name val="Arial"/>
      <family val="2"/>
    </font>
    <font>
      <u/>
      <sz val="12"/>
      <color rgb="FF000000"/>
      <name val="Arial"/>
      <family val="2"/>
    </font>
    <font>
      <i/>
      <sz val="12"/>
      <color theme="1"/>
      <name val="Arial"/>
      <family val="2"/>
    </font>
    <font>
      <b/>
      <sz val="14"/>
      <color theme="1"/>
      <name val="Arial"/>
      <family val="2"/>
    </font>
    <font>
      <vertAlign val="superscript"/>
      <sz val="12"/>
      <color rgb="FF000000"/>
      <name val="Arial"/>
      <family val="2"/>
    </font>
    <font>
      <sz val="12"/>
      <color theme="1"/>
      <name val="Arial"/>
    </font>
    <font>
      <b/>
      <sz val="12"/>
      <color theme="1"/>
      <name val="Arial"/>
    </font>
    <font>
      <sz val="22"/>
      <name val="Arial"/>
    </font>
    <font>
      <b/>
      <sz val="12"/>
      <color rgb="FF000000"/>
      <name val="Arial"/>
    </font>
    <font>
      <sz val="12"/>
      <color rgb="FF000000"/>
      <name val="Arial"/>
    </font>
    <font>
      <vertAlign val="superscript"/>
      <sz val="12"/>
      <color theme="1"/>
      <name val="Arial"/>
    </font>
    <font>
      <u/>
      <sz val="12"/>
      <color theme="10"/>
      <name val="Arial"/>
    </font>
    <font>
      <sz val="12"/>
      <color rgb="FFFF0000"/>
      <name val="Arial"/>
    </font>
    <font>
      <i/>
      <sz val="12"/>
      <color rgb="FF000000"/>
      <name val="Arial"/>
      <family val="2"/>
    </font>
    <font>
      <i/>
      <sz val="12"/>
      <color theme="1"/>
      <name val="Arial"/>
    </font>
  </fonts>
  <fills count="17">
    <fill>
      <patternFill patternType="none"/>
    </fill>
    <fill>
      <patternFill patternType="gray125"/>
    </fill>
    <fill>
      <patternFill patternType="solid">
        <fgColor theme="0"/>
        <bgColor indexed="64"/>
      </patternFill>
    </fill>
    <fill>
      <patternFill patternType="solid">
        <fgColor rgb="FFC2C2C2"/>
        <bgColor indexed="64"/>
      </patternFill>
    </fill>
    <fill>
      <patternFill patternType="solid">
        <fgColor theme="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rgb="FFF6FAF4"/>
        <bgColor indexed="64"/>
      </patternFill>
    </fill>
    <fill>
      <patternFill patternType="solid">
        <fgColor rgb="FFEAF3FA"/>
        <bgColor indexed="64"/>
      </patternFill>
    </fill>
    <fill>
      <patternFill patternType="solid">
        <fgColor rgb="FFFFFDF7"/>
        <bgColor indexed="64"/>
      </patternFill>
    </fill>
    <fill>
      <patternFill patternType="solid">
        <fgColor theme="8" tint="0.59999389629810485"/>
        <bgColor indexed="64"/>
      </patternFill>
    </fill>
    <fill>
      <patternFill patternType="solid">
        <fgColor rgb="FFCAEAC8"/>
        <bgColor indexed="64"/>
      </patternFill>
    </fill>
    <fill>
      <patternFill patternType="solid">
        <fgColor theme="1" tint="0.499984740745262"/>
        <bgColor indexed="64"/>
      </patternFill>
    </fill>
    <fill>
      <patternFill patternType="solid">
        <fgColor rgb="FFFBFBFB"/>
        <bgColor indexed="64"/>
      </patternFill>
    </fill>
    <fill>
      <patternFill patternType="solid">
        <fgColor rgb="FFFFFFFF"/>
        <bgColor rgb="FF000000"/>
      </patternFill>
    </fill>
  </fills>
  <borders count="39">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theme="0" tint="-0.14999847407452621"/>
      </left>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style="thin">
        <color theme="0" tint="-0.249977111117893"/>
      </top>
      <bottom/>
      <diagonal/>
    </border>
    <border>
      <left/>
      <right/>
      <top/>
      <bottom style="thin">
        <color theme="0" tint="-0.249977111117893"/>
      </bottom>
      <diagonal/>
    </border>
    <border>
      <left/>
      <right style="thin">
        <color theme="0" tint="-0.249977111117893"/>
      </right>
      <top style="thin">
        <color theme="0" tint="-0.249977111117893"/>
      </top>
      <bottom/>
      <diagonal/>
    </border>
    <border>
      <left/>
      <right style="thin">
        <color theme="0" tint="-0.249977111117893"/>
      </right>
      <top/>
      <bottom style="thin">
        <color theme="0" tint="-0.249977111117893"/>
      </bottom>
      <diagonal/>
    </border>
    <border>
      <left/>
      <right/>
      <top style="thin">
        <color theme="1" tint="0.499984740745262"/>
      </top>
      <bottom style="thin">
        <color theme="1" tint="0.499984740745262"/>
      </bottom>
      <diagonal/>
    </border>
    <border>
      <left/>
      <right/>
      <top style="thin">
        <color theme="1" tint="0.499984740745262"/>
      </top>
      <bottom/>
      <diagonal/>
    </border>
    <border>
      <left/>
      <right/>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diagonal/>
    </border>
    <border>
      <left/>
      <right style="thin">
        <color theme="1" tint="0.499984740745262"/>
      </right>
      <top/>
      <bottom/>
      <diagonal/>
    </border>
    <border>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249977111117893"/>
      </left>
      <right/>
      <top style="thin">
        <color theme="0" tint="-0.249977111117893"/>
      </top>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medium">
        <color theme="1" tint="0.499984740745262"/>
      </left>
      <right style="medium">
        <color theme="1" tint="0.499984740745262"/>
      </right>
      <top style="medium">
        <color theme="1" tint="0.499984740745262"/>
      </top>
      <bottom style="medium">
        <color theme="1" tint="0.499984740745262"/>
      </bottom>
      <diagonal/>
    </border>
    <border>
      <left style="thin">
        <color theme="0" tint="-0.14999847407452621"/>
      </left>
      <right/>
      <top/>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right style="thin">
        <color theme="0" tint="-0.14999847407452621"/>
      </right>
      <top/>
      <bottom/>
      <diagonal/>
    </border>
    <border>
      <left/>
      <right/>
      <top style="thin">
        <color theme="2"/>
      </top>
      <bottom style="thin">
        <color theme="0" tint="-0.249977111117893"/>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9" fontId="1" fillId="0" borderId="0" applyFont="0" applyFill="0" applyBorder="0" applyAlignment="0" applyProtection="0"/>
    <xf numFmtId="0" fontId="4" fillId="0" borderId="0"/>
    <xf numFmtId="0" fontId="4" fillId="0" borderId="0" applyNumberFormat="0" applyFill="0" applyBorder="0" applyAlignment="0" applyProtection="0"/>
    <xf numFmtId="0" fontId="7" fillId="0" borderId="0" applyNumberFormat="0" applyFill="0" applyBorder="0" applyAlignment="0" applyProtection="0"/>
    <xf numFmtId="9" fontId="1" fillId="0" borderId="0" applyFont="0" applyFill="0" applyBorder="0" applyAlignment="0" applyProtection="0"/>
  </cellStyleXfs>
  <cellXfs count="245">
    <xf numFmtId="0" fontId="0" fillId="0" borderId="0" xfId="0"/>
    <xf numFmtId="0" fontId="3" fillId="2" borderId="0" xfId="0" applyFont="1" applyFill="1"/>
    <xf numFmtId="0" fontId="5" fillId="2" borderId="0" xfId="0" applyFont="1" applyFill="1" applyAlignment="1" applyProtection="1">
      <alignment horizontal="right" vertical="center" indent="1"/>
      <protection hidden="1"/>
    </xf>
    <xf numFmtId="0" fontId="6" fillId="2" borderId="0" xfId="0" applyFont="1" applyFill="1" applyAlignment="1" applyProtection="1">
      <alignment horizontal="right" vertical="center"/>
      <protection hidden="1"/>
    </xf>
    <xf numFmtId="0" fontId="5" fillId="2" borderId="0" xfId="0" applyFont="1" applyFill="1" applyAlignment="1" applyProtection="1">
      <alignment horizontal="right" vertical="center" wrapText="1" indent="1"/>
      <protection hidden="1"/>
    </xf>
    <xf numFmtId="14" fontId="0" fillId="0" borderId="0" xfId="0" applyNumberFormat="1"/>
    <xf numFmtId="0" fontId="0" fillId="6" borderId="0" xfId="0" applyFill="1"/>
    <xf numFmtId="0" fontId="0" fillId="0" borderId="0" xfId="0" applyAlignment="1">
      <alignment wrapText="1"/>
    </xf>
    <xf numFmtId="0" fontId="8" fillId="2" borderId="0" xfId="0" applyFont="1" applyFill="1" applyAlignment="1">
      <alignment horizontal="left" vertical="center"/>
    </xf>
    <xf numFmtId="14" fontId="2" fillId="0" borderId="0" xfId="0" applyNumberFormat="1" applyFont="1" applyAlignment="1">
      <alignment horizontal="right"/>
    </xf>
    <xf numFmtId="0" fontId="5" fillId="2" borderId="0" xfId="0" applyFont="1" applyFill="1" applyAlignment="1">
      <alignment vertical="top" wrapText="1"/>
    </xf>
    <xf numFmtId="0" fontId="10" fillId="2" borderId="0" xfId="0" applyFont="1" applyFill="1" applyAlignment="1">
      <alignment horizontal="center" vertical="center" wrapText="1"/>
    </xf>
    <xf numFmtId="0" fontId="11" fillId="2" borderId="0" xfId="0" applyFont="1" applyFill="1" applyAlignment="1">
      <alignment horizontal="center" vertical="center" wrapText="1"/>
    </xf>
    <xf numFmtId="0" fontId="5" fillId="2" borderId="0" xfId="0" applyFont="1" applyFill="1" applyAlignment="1" applyProtection="1">
      <alignment horizontal="left" indent="1"/>
      <protection hidden="1"/>
    </xf>
    <xf numFmtId="0" fontId="5" fillId="2" borderId="0" xfId="0" applyFont="1" applyFill="1" applyAlignment="1" applyProtection="1">
      <alignment horizontal="left" wrapText="1" indent="1"/>
      <protection hidden="1"/>
    </xf>
    <xf numFmtId="0" fontId="5" fillId="2" borderId="0" xfId="0" applyFont="1" applyFill="1" applyAlignment="1" applyProtection="1">
      <alignment horizontal="left" vertical="center" wrapText="1" indent="1"/>
      <protection hidden="1"/>
    </xf>
    <xf numFmtId="0" fontId="6" fillId="2" borderId="0" xfId="0" applyFont="1" applyFill="1" applyProtection="1">
      <protection locked="0" hidden="1"/>
    </xf>
    <xf numFmtId="0" fontId="5" fillId="2" borderId="0" xfId="0" applyFont="1" applyFill="1" applyAlignment="1" applyProtection="1">
      <alignment horizontal="left" vertical="center" indent="1"/>
      <protection hidden="1"/>
    </xf>
    <xf numFmtId="4" fontId="5" fillId="2" borderId="7" xfId="0" applyNumberFormat="1" applyFont="1" applyFill="1" applyBorder="1" applyAlignment="1">
      <alignment horizontal="center" vertical="top"/>
    </xf>
    <xf numFmtId="0" fontId="5" fillId="2" borderId="0" xfId="0" applyFont="1" applyFill="1" applyAlignment="1">
      <alignment horizontal="center"/>
    </xf>
    <xf numFmtId="0" fontId="5" fillId="2" borderId="0" xfId="0" applyFont="1" applyFill="1"/>
    <xf numFmtId="2" fontId="5" fillId="2" borderId="7" xfId="0" applyNumberFormat="1" applyFont="1" applyFill="1" applyBorder="1" applyAlignment="1">
      <alignment horizontal="center" vertical="top"/>
    </xf>
    <xf numFmtId="10" fontId="5" fillId="2" borderId="7" xfId="1" applyNumberFormat="1" applyFont="1" applyFill="1" applyBorder="1" applyAlignment="1">
      <alignment horizontal="center" vertical="top"/>
    </xf>
    <xf numFmtId="3" fontId="5" fillId="2" borderId="7" xfId="0" applyNumberFormat="1" applyFont="1" applyFill="1" applyBorder="1" applyAlignment="1">
      <alignment horizontal="center" vertical="top"/>
    </xf>
    <xf numFmtId="0" fontId="3" fillId="2" borderId="0" xfId="0" applyFont="1" applyFill="1" applyAlignment="1">
      <alignment horizontal="right" vertical="top"/>
    </xf>
    <xf numFmtId="0" fontId="14" fillId="2" borderId="0" xfId="0" applyFont="1" applyFill="1" applyAlignment="1">
      <alignment horizontal="left" vertical="center"/>
    </xf>
    <xf numFmtId="3" fontId="5" fillId="2" borderId="7" xfId="0" applyNumberFormat="1" applyFont="1" applyFill="1" applyBorder="1" applyAlignment="1">
      <alignment horizontal="center" vertical="center"/>
    </xf>
    <xf numFmtId="0" fontId="5" fillId="2" borderId="0" xfId="0" applyFont="1" applyFill="1" applyAlignment="1">
      <alignment vertical="center"/>
    </xf>
    <xf numFmtId="10" fontId="5" fillId="2" borderId="7" xfId="1" applyNumberFormat="1" applyFont="1" applyFill="1" applyBorder="1" applyAlignment="1">
      <alignment horizontal="center" vertical="center"/>
    </xf>
    <xf numFmtId="10" fontId="5" fillId="2" borderId="0" xfId="1" applyNumberFormat="1" applyFont="1" applyFill="1"/>
    <xf numFmtId="1" fontId="5" fillId="2" borderId="0" xfId="0" applyNumberFormat="1" applyFont="1" applyFill="1" applyAlignment="1">
      <alignment horizontal="center" vertical="top"/>
    </xf>
    <xf numFmtId="1" fontId="5" fillId="2" borderId="0" xfId="0" applyNumberFormat="1" applyFont="1" applyFill="1"/>
    <xf numFmtId="4" fontId="15" fillId="2" borderId="7" xfId="0" applyNumberFormat="1" applyFont="1" applyFill="1" applyBorder="1" applyAlignment="1">
      <alignment horizontal="center" vertical="top"/>
    </xf>
    <xf numFmtId="0" fontId="12" fillId="2" borderId="0" xfId="0" applyFont="1" applyFill="1" applyAlignment="1">
      <alignment horizontal="right" vertical="top"/>
    </xf>
    <xf numFmtId="14" fontId="0" fillId="0" borderId="0" xfId="0" applyNumberFormat="1" applyAlignment="1">
      <alignment wrapText="1"/>
    </xf>
    <xf numFmtId="3" fontId="5" fillId="2" borderId="0" xfId="0" applyNumberFormat="1" applyFont="1" applyFill="1" applyAlignment="1">
      <alignment horizontal="center" vertical="center"/>
    </xf>
    <xf numFmtId="10" fontId="5" fillId="2" borderId="0" xfId="1" applyNumberFormat="1" applyFont="1" applyFill="1" applyBorder="1" applyAlignment="1">
      <alignment horizontal="center" vertical="center"/>
    </xf>
    <xf numFmtId="0" fontId="16" fillId="0" borderId="0" xfId="0" applyFont="1" applyAlignment="1">
      <alignment vertical="top"/>
    </xf>
    <xf numFmtId="0" fontId="17" fillId="0" borderId="0" xfId="0" applyFont="1" applyAlignment="1">
      <alignment vertical="top"/>
    </xf>
    <xf numFmtId="0" fontId="7" fillId="2" borderId="0" xfId="4" applyFill="1"/>
    <xf numFmtId="0" fontId="5" fillId="2" borderId="0" xfId="0" applyFont="1" applyFill="1" applyAlignment="1">
      <alignment horizontal="left" vertical="top" wrapText="1"/>
    </xf>
    <xf numFmtId="0" fontId="23" fillId="0" borderId="0" xfId="0" applyFont="1"/>
    <xf numFmtId="0" fontId="23" fillId="0" borderId="0" xfId="0" applyFont="1" applyAlignment="1">
      <alignment vertical="center"/>
    </xf>
    <xf numFmtId="0" fontId="23" fillId="0" borderId="0" xfId="0" applyFont="1" applyAlignment="1">
      <alignment vertical="top"/>
    </xf>
    <xf numFmtId="0" fontId="24" fillId="3" borderId="0" xfId="0" applyFont="1" applyFill="1" applyAlignment="1">
      <alignment horizontal="center" vertical="center" wrapText="1"/>
    </xf>
    <xf numFmtId="0" fontId="23" fillId="2" borderId="0" xfId="0" applyFont="1" applyFill="1"/>
    <xf numFmtId="0" fontId="25" fillId="2" borderId="0" xfId="0" applyFont="1" applyFill="1" applyAlignment="1">
      <alignment horizontal="left" vertical="center"/>
    </xf>
    <xf numFmtId="49" fontId="26" fillId="2" borderId="0" xfId="0" applyNumberFormat="1" applyFont="1" applyFill="1" applyAlignment="1">
      <alignment horizontal="right" vertical="center"/>
    </xf>
    <xf numFmtId="0" fontId="21" fillId="2" borderId="0" xfId="0" applyFont="1" applyFill="1" applyAlignment="1">
      <alignment horizontal="justify" vertical="top" wrapText="1"/>
    </xf>
    <xf numFmtId="0" fontId="27" fillId="2" borderId="0" xfId="0" applyFont="1" applyFill="1" applyAlignment="1">
      <alignment vertical="center"/>
    </xf>
    <xf numFmtId="0" fontId="28" fillId="2" borderId="0" xfId="0" applyFont="1" applyFill="1"/>
    <xf numFmtId="0" fontId="23" fillId="2" borderId="0" xfId="0" applyFont="1" applyFill="1" applyAlignment="1">
      <alignment vertical="top" wrapText="1"/>
    </xf>
    <xf numFmtId="0" fontId="21" fillId="2" borderId="0" xfId="0" applyFont="1" applyFill="1" applyAlignment="1">
      <alignment vertical="top" wrapText="1"/>
    </xf>
    <xf numFmtId="0" fontId="21" fillId="15" borderId="30" xfId="0" applyFont="1" applyFill="1" applyBorder="1" applyAlignment="1">
      <alignment vertical="top" wrapText="1"/>
    </xf>
    <xf numFmtId="0" fontId="21" fillId="15" borderId="0" xfId="0" applyFont="1" applyFill="1" applyAlignment="1">
      <alignment vertical="top" wrapText="1"/>
    </xf>
    <xf numFmtId="0" fontId="21" fillId="15" borderId="34" xfId="0" applyFont="1" applyFill="1" applyBorder="1" applyAlignment="1">
      <alignment vertical="top" wrapText="1"/>
    </xf>
    <xf numFmtId="0" fontId="29" fillId="2" borderId="0" xfId="0" applyFont="1" applyFill="1" applyAlignment="1">
      <alignment horizontal="left" vertical="top" wrapText="1"/>
    </xf>
    <xf numFmtId="0" fontId="23" fillId="2" borderId="0" xfId="0" applyFont="1" applyFill="1" applyAlignment="1">
      <alignment vertical="center"/>
    </xf>
    <xf numFmtId="0" fontId="30" fillId="2" borderId="0" xfId="4" applyFont="1" applyFill="1" applyAlignment="1">
      <alignment vertical="center" wrapText="1"/>
    </xf>
    <xf numFmtId="0" fontId="29" fillId="2" borderId="0" xfId="0" applyFont="1" applyFill="1" applyAlignment="1">
      <alignment horizontal="left" vertical="center" wrapText="1"/>
    </xf>
    <xf numFmtId="0" fontId="31" fillId="2" borderId="0" xfId="0" applyFont="1" applyFill="1" applyAlignment="1">
      <alignment horizontal="right"/>
    </xf>
    <xf numFmtId="0" fontId="23" fillId="2" borderId="0" xfId="0" applyFont="1" applyFill="1" applyAlignment="1">
      <alignment vertical="top"/>
    </xf>
    <xf numFmtId="0" fontId="32" fillId="2" borderId="0" xfId="4" applyFont="1" applyFill="1"/>
    <xf numFmtId="0" fontId="33" fillId="2" borderId="0" xfId="0" applyFont="1" applyFill="1" applyAlignment="1">
      <alignment horizontal="center" vertical="center" wrapText="1"/>
    </xf>
    <xf numFmtId="0" fontId="5" fillId="3" borderId="0" xfId="0" applyFont="1" applyFill="1" applyAlignment="1">
      <alignment horizontal="center" vertical="center" wrapText="1"/>
    </xf>
    <xf numFmtId="0" fontId="5" fillId="0" borderId="0" xfId="0" applyFont="1"/>
    <xf numFmtId="0" fontId="3" fillId="2" borderId="0" xfId="0" applyFont="1" applyFill="1" applyAlignment="1">
      <alignment horizontal="left" vertical="center"/>
    </xf>
    <xf numFmtId="49" fontId="15" fillId="2" borderId="0" xfId="0" applyNumberFormat="1" applyFont="1" applyFill="1" applyAlignment="1">
      <alignment horizontal="right" vertical="center"/>
    </xf>
    <xf numFmtId="0" fontId="3" fillId="2" borderId="0" xfId="0" applyFont="1" applyFill="1" applyAlignment="1">
      <alignment vertical="center"/>
    </xf>
    <xf numFmtId="0" fontId="5" fillId="2" borderId="0" xfId="0" applyFont="1" applyFill="1" applyAlignment="1" applyProtection="1">
      <alignment horizontal="right" wrapText="1" indent="1"/>
      <protection hidden="1"/>
    </xf>
    <xf numFmtId="0" fontId="5" fillId="2" borderId="0" xfId="0" applyFont="1" applyFill="1" applyAlignment="1" applyProtection="1">
      <alignment horizontal="right" wrapText="1"/>
      <protection hidden="1"/>
    </xf>
    <xf numFmtId="0" fontId="5" fillId="2" borderId="0" xfId="0" quotePrefix="1" applyFont="1" applyFill="1" applyAlignment="1" applyProtection="1">
      <alignment horizontal="right" vertical="center" indent="1"/>
      <protection hidden="1"/>
    </xf>
    <xf numFmtId="0" fontId="5" fillId="2" borderId="0" xfId="0" applyFont="1" applyFill="1" applyAlignment="1" applyProtection="1">
      <alignment vertical="center"/>
      <protection hidden="1"/>
    </xf>
    <xf numFmtId="14" fontId="3" fillId="0" borderId="29" xfId="0" applyNumberFormat="1" applyFont="1" applyBorder="1" applyAlignment="1" applyProtection="1">
      <alignment horizontal="left" vertical="center" indent="1"/>
      <protection hidden="1"/>
    </xf>
    <xf numFmtId="14" fontId="36" fillId="2" borderId="0" xfId="0" applyNumberFormat="1" applyFont="1" applyFill="1" applyAlignment="1" applyProtection="1">
      <alignment horizontal="left" indent="1"/>
      <protection locked="0" hidden="1"/>
    </xf>
    <xf numFmtId="0" fontId="37" fillId="2" borderId="0" xfId="0" applyFont="1" applyFill="1" applyAlignment="1" applyProtection="1">
      <alignment vertical="center"/>
      <protection hidden="1"/>
    </xf>
    <xf numFmtId="0" fontId="38" fillId="2" borderId="0" xfId="0" applyFont="1" applyFill="1" applyAlignment="1" applyProtection="1">
      <alignment vertical="center"/>
      <protection hidden="1"/>
    </xf>
    <xf numFmtId="0" fontId="39" fillId="2" borderId="0" xfId="4" applyFont="1" applyFill="1" applyBorder="1" applyAlignment="1" applyProtection="1">
      <alignment horizontal="right" vertical="center" indent="1"/>
      <protection hidden="1"/>
    </xf>
    <xf numFmtId="0" fontId="39" fillId="2" borderId="0" xfId="4" applyFont="1" applyFill="1" applyAlignment="1">
      <alignment horizontal="left" vertical="top"/>
    </xf>
    <xf numFmtId="0" fontId="37" fillId="2" borderId="0" xfId="0" applyFont="1" applyFill="1" applyAlignment="1" applyProtection="1">
      <alignment horizontal="right" vertical="center"/>
      <protection hidden="1"/>
    </xf>
    <xf numFmtId="0" fontId="39" fillId="2" borderId="0" xfId="4" applyFont="1" applyFill="1" applyBorder="1" applyAlignment="1" applyProtection="1">
      <alignment horizontal="right" vertical="center"/>
      <protection hidden="1"/>
    </xf>
    <xf numFmtId="0" fontId="40" fillId="2" borderId="0" xfId="0" applyFont="1" applyFill="1"/>
    <xf numFmtId="0" fontId="3" fillId="2" borderId="0" xfId="0" applyFont="1" applyFill="1" applyAlignment="1">
      <alignment horizontal="center" vertical="center" wrapText="1"/>
    </xf>
    <xf numFmtId="0" fontId="12" fillId="2" borderId="22" xfId="0" applyFont="1" applyFill="1" applyBorder="1" applyAlignment="1">
      <alignment horizontal="center" vertical="center" wrapText="1"/>
    </xf>
    <xf numFmtId="0" fontId="3" fillId="12" borderId="22" xfId="0" applyFont="1" applyFill="1" applyBorder="1" applyAlignment="1">
      <alignment horizontal="left" vertical="top" indent="1"/>
    </xf>
    <xf numFmtId="0" fontId="37" fillId="2" borderId="8" xfId="0" applyFont="1" applyFill="1" applyBorder="1" applyAlignment="1">
      <alignment horizontal="center" vertical="top"/>
    </xf>
    <xf numFmtId="0" fontId="5" fillId="2" borderId="0" xfId="0" applyFont="1" applyFill="1" applyAlignment="1">
      <alignment vertical="top"/>
    </xf>
    <xf numFmtId="0" fontId="41" fillId="2" borderId="0" xfId="0" applyFont="1" applyFill="1"/>
    <xf numFmtId="0" fontId="5" fillId="0" borderId="0" xfId="0" applyFont="1" applyAlignment="1">
      <alignment vertical="top"/>
    </xf>
    <xf numFmtId="0" fontId="5" fillId="2" borderId="0" xfId="0" applyFont="1" applyFill="1" applyAlignment="1">
      <alignment horizontal="center" vertical="center" wrapText="1"/>
    </xf>
    <xf numFmtId="0" fontId="37" fillId="2" borderId="0" xfId="0" applyFont="1" applyFill="1" applyAlignment="1">
      <alignment horizontal="center" vertical="center" wrapText="1"/>
    </xf>
    <xf numFmtId="0" fontId="3" fillId="13" borderId="22" xfId="0" applyFont="1" applyFill="1" applyBorder="1" applyAlignment="1">
      <alignment horizontal="left" vertical="top" wrapText="1" indent="1"/>
    </xf>
    <xf numFmtId="0" fontId="9" fillId="2" borderId="0" xfId="0" applyFont="1" applyFill="1" applyAlignment="1">
      <alignment vertical="top" wrapText="1"/>
    </xf>
    <xf numFmtId="0" fontId="13" fillId="2" borderId="0" xfId="4" applyFont="1" applyFill="1" applyAlignment="1">
      <alignment horizontal="left" vertical="top"/>
    </xf>
    <xf numFmtId="0" fontId="5" fillId="2" borderId="0" xfId="0" applyFont="1" applyFill="1" applyAlignment="1" applyProtection="1">
      <alignment horizontal="right" indent="1"/>
      <protection hidden="1"/>
    </xf>
    <xf numFmtId="0" fontId="43" fillId="2" borderId="0" xfId="0" applyFont="1" applyFill="1" applyAlignment="1" applyProtection="1">
      <alignment horizontal="left" indent="1"/>
      <protection hidden="1"/>
    </xf>
    <xf numFmtId="0" fontId="43" fillId="2" borderId="0" xfId="0" applyFont="1" applyFill="1" applyAlignment="1" applyProtection="1">
      <alignment horizontal="left" vertical="center" indent="1"/>
      <protection hidden="1"/>
    </xf>
    <xf numFmtId="0" fontId="43" fillId="15" borderId="1" xfId="0" applyFont="1" applyFill="1" applyBorder="1" applyAlignment="1" applyProtection="1">
      <alignment vertical="center"/>
      <protection hidden="1"/>
    </xf>
    <xf numFmtId="0" fontId="43" fillId="15" borderId="3" xfId="0" applyFont="1" applyFill="1" applyBorder="1" applyAlignment="1" applyProtection="1">
      <alignment vertical="center"/>
      <protection hidden="1"/>
    </xf>
    <xf numFmtId="0" fontId="5" fillId="2" borderId="3" xfId="0" applyFont="1" applyFill="1" applyBorder="1"/>
    <xf numFmtId="0" fontId="12" fillId="2" borderId="2" xfId="0" applyFont="1" applyFill="1" applyBorder="1" applyProtection="1">
      <protection locked="0" hidden="1"/>
    </xf>
    <xf numFmtId="0" fontId="22" fillId="2" borderId="0" xfId="0" applyFont="1" applyFill="1" applyAlignment="1" applyProtection="1">
      <alignment vertical="center"/>
      <protection hidden="1"/>
    </xf>
    <xf numFmtId="14" fontId="43" fillId="15" borderId="6" xfId="0" applyNumberFormat="1" applyFont="1" applyFill="1" applyBorder="1" applyAlignment="1" applyProtection="1">
      <alignment horizontal="left" vertical="center" indent="1"/>
      <protection locked="0" hidden="1"/>
    </xf>
    <xf numFmtId="0" fontId="10" fillId="2" borderId="0" xfId="0" applyFont="1" applyFill="1"/>
    <xf numFmtId="0" fontId="3" fillId="5" borderId="22" xfId="0" applyFont="1" applyFill="1" applyBorder="1" applyAlignment="1">
      <alignment horizontal="left" vertical="top" wrapText="1" indent="1"/>
    </xf>
    <xf numFmtId="0" fontId="5" fillId="2" borderId="0" xfId="0" applyFont="1" applyFill="1" applyAlignment="1">
      <alignment horizontal="right" vertical="top" wrapText="1" indent="1"/>
    </xf>
    <xf numFmtId="0" fontId="37" fillId="2" borderId="8" xfId="0" applyFont="1" applyFill="1" applyBorder="1" applyAlignment="1">
      <alignment horizontal="center" vertical="top" wrapText="1"/>
    </xf>
    <xf numFmtId="0" fontId="37" fillId="2" borderId="8" xfId="0" quotePrefix="1" applyFont="1" applyFill="1" applyBorder="1" applyAlignment="1">
      <alignment horizontal="left" vertical="top" indent="1"/>
    </xf>
    <xf numFmtId="0" fontId="3" fillId="2" borderId="0" xfId="0" applyFont="1" applyFill="1" applyAlignment="1">
      <alignment horizontal="center"/>
    </xf>
    <xf numFmtId="0" fontId="5" fillId="2" borderId="35" xfId="0" applyFont="1" applyFill="1" applyBorder="1"/>
    <xf numFmtId="0" fontId="12" fillId="8" borderId="22" xfId="0" applyFont="1" applyFill="1" applyBorder="1" applyAlignment="1">
      <alignment horizontal="left" vertical="top" wrapText="1" indent="1"/>
    </xf>
    <xf numFmtId="0" fontId="12" fillId="2" borderId="0" xfId="0" applyFont="1" applyFill="1"/>
    <xf numFmtId="0" fontId="13" fillId="0" borderId="0" xfId="4" applyFont="1"/>
    <xf numFmtId="0" fontId="5" fillId="0" borderId="0" xfId="0" applyFont="1" applyAlignment="1">
      <alignment vertical="center"/>
    </xf>
    <xf numFmtId="0" fontId="5" fillId="2" borderId="0" xfId="0" applyFont="1" applyFill="1" applyAlignment="1">
      <alignment horizontal="left" vertical="top"/>
    </xf>
    <xf numFmtId="0" fontId="9" fillId="4" borderId="3" xfId="0" applyFont="1" applyFill="1" applyBorder="1" applyAlignment="1">
      <alignment horizontal="left" vertical="top" wrapText="1"/>
    </xf>
    <xf numFmtId="0" fontId="9" fillId="2" borderId="0" xfId="0" applyFont="1" applyFill="1" applyAlignment="1">
      <alignment horizontal="left" vertical="top" wrapText="1"/>
    </xf>
    <xf numFmtId="0" fontId="5" fillId="0" borderId="0" xfId="0" applyFont="1" applyAlignment="1">
      <alignment horizontal="left" vertical="top"/>
    </xf>
    <xf numFmtId="0" fontId="5" fillId="0" borderId="0" xfId="0" applyFont="1" applyAlignment="1">
      <alignment vertical="top" wrapText="1"/>
    </xf>
    <xf numFmtId="0" fontId="46" fillId="2" borderId="8" xfId="0" applyFont="1" applyFill="1" applyBorder="1" applyAlignment="1">
      <alignment horizontal="center" vertical="top" wrapText="1"/>
    </xf>
    <xf numFmtId="0" fontId="21" fillId="2" borderId="0" xfId="0" applyFont="1" applyFill="1"/>
    <xf numFmtId="0" fontId="21" fillId="0" borderId="0" xfId="0" applyFont="1"/>
    <xf numFmtId="0" fontId="12" fillId="2" borderId="0" xfId="0" applyFont="1" applyFill="1" applyAlignment="1">
      <alignment wrapText="1"/>
    </xf>
    <xf numFmtId="0" fontId="34" fillId="5" borderId="22" xfId="0" applyFont="1" applyFill="1" applyBorder="1" applyAlignment="1">
      <alignment horizontal="left" vertical="top" wrapText="1" indent="1"/>
    </xf>
    <xf numFmtId="0" fontId="29" fillId="2" borderId="0" xfId="0" applyFont="1" applyFill="1" applyAlignment="1">
      <alignment horizontal="left" vertical="top" wrapText="1"/>
    </xf>
    <xf numFmtId="0" fontId="35" fillId="2" borderId="0" xfId="4" applyFont="1" applyFill="1" applyAlignment="1">
      <alignment horizontal="left" vertical="center"/>
    </xf>
    <xf numFmtId="0" fontId="21" fillId="0" borderId="0" xfId="0" applyFont="1" applyAlignment="1">
      <alignment wrapText="1"/>
    </xf>
    <xf numFmtId="0" fontId="21" fillId="2" borderId="0" xfId="0" applyFont="1" applyFill="1" applyAlignment="1">
      <alignment horizontal="justify" vertical="top" wrapText="1"/>
    </xf>
    <xf numFmtId="0" fontId="18" fillId="2" borderId="0" xfId="0" applyFont="1" applyFill="1" applyAlignment="1">
      <alignment horizontal="left" vertical="top" wrapText="1"/>
    </xf>
    <xf numFmtId="0" fontId="5" fillId="2" borderId="0" xfId="0" applyFont="1" applyFill="1" applyAlignment="1">
      <alignment horizontal="left" vertical="top" wrapText="1"/>
    </xf>
    <xf numFmtId="0" fontId="5" fillId="15" borderId="31" xfId="0" applyFont="1" applyFill="1" applyBorder="1" applyAlignment="1">
      <alignment horizontal="left" vertical="top" wrapText="1" indent="1"/>
    </xf>
    <xf numFmtId="0" fontId="21" fillId="15" borderId="32" xfId="0" applyFont="1" applyFill="1" applyBorder="1" applyAlignment="1">
      <alignment horizontal="left" vertical="top" wrapText="1" indent="1"/>
    </xf>
    <xf numFmtId="0" fontId="21" fillId="15" borderId="33" xfId="0" applyFont="1" applyFill="1" applyBorder="1" applyAlignment="1">
      <alignment horizontal="left" vertical="top" wrapText="1" indent="1"/>
    </xf>
    <xf numFmtId="0" fontId="35" fillId="2" borderId="0" xfId="4" applyFont="1" applyFill="1" applyAlignment="1">
      <alignment horizontal="left" vertical="center" wrapText="1"/>
    </xf>
    <xf numFmtId="0" fontId="3" fillId="11" borderId="15" xfId="0" applyFont="1" applyFill="1" applyBorder="1" applyAlignment="1">
      <alignment horizontal="right" vertical="top" wrapText="1" indent="1"/>
    </xf>
    <xf numFmtId="0" fontId="3" fillId="11" borderId="18" xfId="0" applyFont="1" applyFill="1" applyBorder="1" applyAlignment="1">
      <alignment horizontal="right" vertical="top" wrapText="1" indent="1"/>
    </xf>
    <xf numFmtId="0" fontId="5" fillId="2" borderId="9" xfId="0" applyFont="1" applyFill="1" applyBorder="1" applyAlignment="1">
      <alignment horizontal="left" vertical="top" wrapText="1" indent="1"/>
    </xf>
    <xf numFmtId="0" fontId="5" fillId="2" borderId="7" xfId="0" applyFont="1" applyFill="1" applyBorder="1" applyAlignment="1">
      <alignment horizontal="left" vertical="top" wrapText="1" indent="1"/>
    </xf>
    <xf numFmtId="0" fontId="5" fillId="2" borderId="10" xfId="0" applyFont="1" applyFill="1" applyBorder="1" applyAlignment="1">
      <alignment horizontal="left" vertical="top" wrapText="1" indent="1"/>
    </xf>
    <xf numFmtId="0" fontId="3" fillId="2" borderId="15" xfId="0" applyFont="1" applyFill="1" applyBorder="1" applyAlignment="1">
      <alignment horizontal="right" vertical="center" wrapText="1" indent="1"/>
    </xf>
    <xf numFmtId="0" fontId="3" fillId="2" borderId="18" xfId="0" applyFont="1" applyFill="1" applyBorder="1" applyAlignment="1">
      <alignment horizontal="right" vertical="center" wrapText="1" indent="1"/>
    </xf>
    <xf numFmtId="0" fontId="5" fillId="2" borderId="23" xfId="0" applyFont="1" applyFill="1" applyBorder="1" applyAlignment="1">
      <alignment horizontal="center" vertical="top"/>
    </xf>
    <xf numFmtId="0" fontId="5" fillId="2" borderId="11" xfId="0" applyFont="1" applyFill="1" applyBorder="1" applyAlignment="1">
      <alignment horizontal="center" vertical="top"/>
    </xf>
    <xf numFmtId="0" fontId="5" fillId="2" borderId="13" xfId="0" applyFont="1" applyFill="1" applyBorder="1" applyAlignment="1">
      <alignment horizontal="center" vertical="top"/>
    </xf>
    <xf numFmtId="0" fontId="5" fillId="2" borderId="24" xfId="0" applyFont="1" applyFill="1" applyBorder="1" applyAlignment="1">
      <alignment horizontal="center" vertical="top"/>
    </xf>
    <xf numFmtId="0" fontId="5" fillId="2" borderId="12" xfId="0" applyFont="1" applyFill="1" applyBorder="1" applyAlignment="1">
      <alignment horizontal="center" vertical="top"/>
    </xf>
    <xf numFmtId="0" fontId="5" fillId="2" borderId="14" xfId="0" applyFont="1" applyFill="1" applyBorder="1" applyAlignment="1">
      <alignment horizontal="center" vertical="top"/>
    </xf>
    <xf numFmtId="0" fontId="5" fillId="2" borderId="23" xfId="0" applyFont="1" applyFill="1" applyBorder="1" applyAlignment="1">
      <alignment horizontal="center" vertical="top" wrapText="1"/>
    </xf>
    <xf numFmtId="0" fontId="5" fillId="2" borderId="11" xfId="0" applyFont="1" applyFill="1" applyBorder="1" applyAlignment="1">
      <alignment horizontal="center" vertical="top" wrapText="1"/>
    </xf>
    <xf numFmtId="0" fontId="5" fillId="2" borderId="13" xfId="0" applyFont="1" applyFill="1" applyBorder="1" applyAlignment="1">
      <alignment horizontal="center" vertical="top" wrapText="1"/>
    </xf>
    <xf numFmtId="0" fontId="5" fillId="2" borderId="24" xfId="0" applyFont="1" applyFill="1" applyBorder="1" applyAlignment="1">
      <alignment horizontal="center" vertical="top" wrapText="1"/>
    </xf>
    <xf numFmtId="0" fontId="5" fillId="2" borderId="12" xfId="0" applyFont="1" applyFill="1" applyBorder="1" applyAlignment="1">
      <alignment horizontal="center" vertical="top" wrapText="1"/>
    </xf>
    <xf numFmtId="0" fontId="5" fillId="2" borderId="14" xfId="0" applyFont="1" applyFill="1" applyBorder="1" applyAlignment="1">
      <alignment horizontal="center" vertical="top" wrapText="1"/>
    </xf>
    <xf numFmtId="0" fontId="44" fillId="14" borderId="15" xfId="0" applyFont="1" applyFill="1" applyBorder="1" applyAlignment="1">
      <alignment horizontal="right" vertical="top" wrapText="1" indent="1"/>
    </xf>
    <xf numFmtId="0" fontId="44" fillId="14" borderId="18" xfId="0" applyFont="1" applyFill="1" applyBorder="1" applyAlignment="1">
      <alignment horizontal="right" vertical="top" wrapText="1" indent="1"/>
    </xf>
    <xf numFmtId="0" fontId="3" fillId="2" borderId="0" xfId="0" applyFont="1" applyFill="1" applyAlignment="1">
      <alignment horizontal="center" vertical="center" wrapText="1"/>
    </xf>
    <xf numFmtId="0" fontId="3" fillId="7" borderId="15" xfId="0" applyFont="1" applyFill="1" applyBorder="1" applyAlignment="1">
      <alignment horizontal="right" vertical="top" wrapText="1" indent="1"/>
    </xf>
    <xf numFmtId="0" fontId="3" fillId="7" borderId="18" xfId="0" applyFont="1" applyFill="1" applyBorder="1" applyAlignment="1">
      <alignment horizontal="right" vertical="top" wrapText="1" indent="1"/>
    </xf>
    <xf numFmtId="0" fontId="6" fillId="2" borderId="0" xfId="0" applyFont="1" applyFill="1" applyAlignment="1">
      <alignment horizontal="left" vertical="top" wrapText="1"/>
    </xf>
    <xf numFmtId="0" fontId="37" fillId="2" borderId="25" xfId="0" applyFont="1" applyFill="1" applyBorder="1" applyAlignment="1">
      <alignment horizontal="center" vertical="top"/>
    </xf>
    <xf numFmtId="0" fontId="37" fillId="2" borderId="26" xfId="0" applyFont="1" applyFill="1" applyBorder="1" applyAlignment="1">
      <alignment horizontal="center" vertical="top"/>
    </xf>
    <xf numFmtId="0" fontId="12" fillId="4" borderId="1" xfId="0" applyFont="1" applyFill="1" applyBorder="1" applyAlignment="1" applyProtection="1">
      <alignment horizontal="right" vertical="center" indent="1"/>
      <protection hidden="1"/>
    </xf>
    <xf numFmtId="0" fontId="12" fillId="4" borderId="3" xfId="0" applyFont="1" applyFill="1" applyBorder="1" applyAlignment="1" applyProtection="1">
      <alignment horizontal="right" vertical="center" indent="1"/>
      <protection hidden="1"/>
    </xf>
    <xf numFmtId="0" fontId="12" fillId="4" borderId="2" xfId="0" applyFont="1" applyFill="1" applyBorder="1" applyAlignment="1" applyProtection="1">
      <alignment horizontal="right" vertical="center" indent="1"/>
      <protection hidden="1"/>
    </xf>
    <xf numFmtId="0" fontId="43" fillId="15" borderId="4" xfId="0" applyFont="1" applyFill="1" applyBorder="1" applyAlignment="1" applyProtection="1">
      <alignment horizontal="left" vertical="center" indent="1"/>
      <protection locked="0" hidden="1"/>
    </xf>
    <xf numFmtId="0" fontId="43" fillId="15" borderId="5" xfId="0" applyFont="1" applyFill="1" applyBorder="1" applyAlignment="1" applyProtection="1">
      <alignment horizontal="left" vertical="center" indent="1"/>
      <protection locked="0" hidden="1"/>
    </xf>
    <xf numFmtId="0" fontId="15" fillId="4" borderId="1" xfId="0" applyFont="1" applyFill="1" applyBorder="1" applyAlignment="1" applyProtection="1">
      <alignment horizontal="right" vertical="center" indent="1"/>
      <protection hidden="1"/>
    </xf>
    <xf numFmtId="0" fontId="15" fillId="4" borderId="2" xfId="0" applyFont="1" applyFill="1" applyBorder="1" applyAlignment="1" applyProtection="1">
      <alignment horizontal="right" vertical="center" indent="1"/>
      <protection hidden="1"/>
    </xf>
    <xf numFmtId="0" fontId="12" fillId="2" borderId="0" xfId="0" applyFont="1" applyFill="1" applyAlignment="1">
      <alignment horizontal="center" vertical="center" wrapText="1"/>
    </xf>
    <xf numFmtId="0" fontId="3" fillId="9" borderId="15" xfId="0" applyFont="1" applyFill="1" applyBorder="1" applyAlignment="1">
      <alignment horizontal="right" vertical="top" wrapText="1" indent="1"/>
    </xf>
    <xf numFmtId="0" fontId="3" fillId="9" borderId="18" xfId="0" applyFont="1" applyFill="1" applyBorder="1" applyAlignment="1">
      <alignment horizontal="right" vertical="top" wrapText="1" indent="1"/>
    </xf>
    <xf numFmtId="0" fontId="3" fillId="9" borderId="16" xfId="0" applyFont="1" applyFill="1" applyBorder="1" applyAlignment="1">
      <alignment horizontal="right" vertical="top" wrapText="1" indent="1"/>
    </xf>
    <xf numFmtId="0" fontId="3" fillId="9" borderId="19" xfId="0" applyFont="1" applyFill="1" applyBorder="1" applyAlignment="1">
      <alignment horizontal="right" vertical="top" wrapText="1" indent="1"/>
    </xf>
    <xf numFmtId="0" fontId="3" fillId="9" borderId="17" xfId="0" applyFont="1" applyFill="1" applyBorder="1" applyAlignment="1">
      <alignment horizontal="right" vertical="top" wrapText="1" indent="1"/>
    </xf>
    <xf numFmtId="0" fontId="3" fillId="9" borderId="21" xfId="0" applyFont="1" applyFill="1" applyBorder="1" applyAlignment="1">
      <alignment horizontal="right" vertical="top" wrapText="1" indent="1"/>
    </xf>
    <xf numFmtId="0" fontId="3" fillId="13" borderId="27" xfId="0" applyFont="1" applyFill="1" applyBorder="1" applyAlignment="1">
      <alignment horizontal="left" vertical="top" wrapText="1" indent="1"/>
    </xf>
    <xf numFmtId="0" fontId="3" fillId="13" borderId="28" xfId="0" applyFont="1" applyFill="1" applyBorder="1" applyAlignment="1">
      <alignment horizontal="left" vertical="top" wrapText="1" indent="1"/>
    </xf>
    <xf numFmtId="0" fontId="3" fillId="9" borderId="0" xfId="0" applyFont="1" applyFill="1" applyAlignment="1">
      <alignment horizontal="right" vertical="top" wrapText="1" indent="1"/>
    </xf>
    <xf numFmtId="0" fontId="3" fillId="9" borderId="20" xfId="0" applyFont="1" applyFill="1" applyBorder="1" applyAlignment="1">
      <alignment horizontal="right" vertical="top" wrapText="1" indent="1"/>
    </xf>
    <xf numFmtId="0" fontId="12" fillId="4" borderId="1" xfId="0" applyFont="1" applyFill="1" applyBorder="1" applyAlignment="1" applyProtection="1">
      <alignment horizontal="right" vertical="center" wrapText="1" indent="1"/>
      <protection hidden="1"/>
    </xf>
    <xf numFmtId="0" fontId="12" fillId="4" borderId="3" xfId="0" applyFont="1" applyFill="1" applyBorder="1" applyAlignment="1" applyProtection="1">
      <alignment horizontal="right" vertical="center" wrapText="1" indent="1"/>
      <protection hidden="1"/>
    </xf>
    <xf numFmtId="0" fontId="12" fillId="4" borderId="2" xfId="0" applyFont="1" applyFill="1" applyBorder="1" applyAlignment="1" applyProtection="1">
      <alignment horizontal="right" vertical="center" wrapText="1" indent="1"/>
      <protection hidden="1"/>
    </xf>
    <xf numFmtId="0" fontId="12" fillId="6" borderId="36" xfId="0" applyFont="1" applyFill="1" applyBorder="1" applyAlignment="1" applyProtection="1">
      <alignment horizontal="left" vertical="center"/>
      <protection locked="0" hidden="1"/>
    </xf>
    <xf numFmtId="0" fontId="12" fillId="6" borderId="37" xfId="0" applyFont="1" applyFill="1" applyBorder="1" applyAlignment="1" applyProtection="1">
      <alignment horizontal="left" vertical="center"/>
      <protection locked="0" hidden="1"/>
    </xf>
    <xf numFmtId="0" fontId="12" fillId="6" borderId="38" xfId="0" applyFont="1" applyFill="1" applyBorder="1" applyAlignment="1" applyProtection="1">
      <alignment horizontal="left" vertical="center"/>
      <protection locked="0" hidden="1"/>
    </xf>
    <xf numFmtId="0" fontId="3" fillId="10" borderId="15" xfId="0" applyFont="1" applyFill="1" applyBorder="1" applyAlignment="1">
      <alignment horizontal="right" vertical="top" wrapText="1" indent="1"/>
    </xf>
    <xf numFmtId="0" fontId="3" fillId="10" borderId="18" xfId="0" applyFont="1" applyFill="1" applyBorder="1" applyAlignment="1">
      <alignment horizontal="right" vertical="top" wrapText="1" indent="1"/>
    </xf>
    <xf numFmtId="0" fontId="3" fillId="4" borderId="3" xfId="0" applyFont="1" applyFill="1" applyBorder="1" applyAlignment="1">
      <alignment horizontal="left" vertical="top"/>
    </xf>
    <xf numFmtId="49" fontId="5" fillId="2" borderId="7" xfId="0" applyNumberFormat="1" applyFont="1" applyFill="1" applyBorder="1" applyAlignment="1">
      <alignment horizontal="left" vertical="top" wrapText="1"/>
    </xf>
    <xf numFmtId="0" fontId="5" fillId="2" borderId="7" xfId="0" applyFont="1" applyFill="1" applyBorder="1" applyAlignment="1">
      <alignment horizontal="left" vertical="top" wrapText="1"/>
    </xf>
    <xf numFmtId="0" fontId="5" fillId="0" borderId="0" xfId="0" applyFont="1" applyAlignment="1">
      <alignment horizontal="justify" vertical="top" wrapText="1"/>
    </xf>
    <xf numFmtId="0" fontId="47" fillId="0" borderId="0" xfId="0" applyFont="1" applyAlignment="1">
      <alignment horizontal="left" vertical="top" wrapText="1"/>
    </xf>
    <xf numFmtId="0" fontId="47" fillId="0" borderId="0" xfId="0" applyFont="1" applyAlignment="1">
      <alignment horizontal="left" vertical="top"/>
    </xf>
    <xf numFmtId="0" fontId="49" fillId="0" borderId="0" xfId="0" applyFont="1"/>
    <xf numFmtId="0" fontId="49" fillId="3" borderId="0" xfId="0" applyFont="1" applyFill="1" applyAlignment="1">
      <alignment horizontal="center" vertical="center" wrapText="1"/>
    </xf>
    <xf numFmtId="0" fontId="49" fillId="2" borderId="0" xfId="0" applyFont="1" applyFill="1"/>
    <xf numFmtId="0" fontId="50" fillId="2" borderId="0" xfId="0" applyFont="1" applyFill="1" applyAlignment="1">
      <alignment horizontal="left" vertical="center"/>
    </xf>
    <xf numFmtId="49" fontId="51" fillId="2" borderId="0" xfId="0" applyNumberFormat="1" applyFont="1" applyFill="1" applyAlignment="1">
      <alignment horizontal="right" vertical="center"/>
    </xf>
    <xf numFmtId="0" fontId="49" fillId="2" borderId="0" xfId="0" applyFont="1" applyFill="1" applyAlignment="1">
      <alignment vertical="top"/>
    </xf>
    <xf numFmtId="0" fontId="49" fillId="2" borderId="0" xfId="0" applyFont="1" applyFill="1" applyAlignment="1">
      <alignment vertical="top" wrapText="1"/>
    </xf>
    <xf numFmtId="0" fontId="49" fillId="2" borderId="0" xfId="0" applyFont="1" applyFill="1" applyAlignment="1">
      <alignment vertical="center"/>
    </xf>
    <xf numFmtId="0" fontId="54" fillId="2" borderId="0" xfId="0" applyFont="1" applyFill="1" applyAlignment="1">
      <alignment horizontal="right"/>
    </xf>
    <xf numFmtId="0" fontId="55" fillId="2" borderId="0" xfId="4" applyFont="1" applyFill="1"/>
    <xf numFmtId="0" fontId="49" fillId="2" borderId="0" xfId="0" applyFont="1" applyFill="1" applyAlignment="1">
      <alignment horizontal="left" vertical="top" wrapText="1"/>
    </xf>
    <xf numFmtId="0" fontId="50" fillId="11" borderId="15" xfId="0" applyFont="1" applyFill="1" applyBorder="1" applyAlignment="1">
      <alignment horizontal="right" vertical="top" wrapText="1" indent="1"/>
    </xf>
    <xf numFmtId="0" fontId="50" fillId="11" borderId="18" xfId="0" applyFont="1" applyFill="1" applyBorder="1" applyAlignment="1">
      <alignment horizontal="right" vertical="top" wrapText="1" indent="1"/>
    </xf>
    <xf numFmtId="0" fontId="50" fillId="11" borderId="16" xfId="0" applyFont="1" applyFill="1" applyBorder="1" applyAlignment="1">
      <alignment horizontal="right" vertical="top" wrapText="1" indent="1"/>
    </xf>
    <xf numFmtId="0" fontId="50" fillId="11" borderId="19" xfId="0" applyFont="1" applyFill="1" applyBorder="1" applyAlignment="1">
      <alignment horizontal="right" vertical="top" wrapText="1" indent="1"/>
    </xf>
    <xf numFmtId="0" fontId="50" fillId="11" borderId="17" xfId="0" applyFont="1" applyFill="1" applyBorder="1" applyAlignment="1">
      <alignment horizontal="right" vertical="top" wrapText="1" indent="1"/>
    </xf>
    <xf numFmtId="0" fontId="50" fillId="11" borderId="21" xfId="0" applyFont="1" applyFill="1" applyBorder="1" applyAlignment="1">
      <alignment horizontal="right" vertical="top" wrapText="1" indent="1"/>
    </xf>
    <xf numFmtId="0" fontId="50" fillId="11" borderId="0" xfId="0" applyFont="1" applyFill="1" applyAlignment="1">
      <alignment horizontal="right" vertical="top" wrapText="1" indent="1"/>
    </xf>
    <xf numFmtId="0" fontId="50" fillId="11" borderId="20" xfId="0" applyFont="1" applyFill="1" applyBorder="1" applyAlignment="1">
      <alignment horizontal="right" vertical="top" wrapText="1" indent="1"/>
    </xf>
    <xf numFmtId="0" fontId="52" fillId="11" borderId="15" xfId="0" applyFont="1" applyFill="1" applyBorder="1" applyAlignment="1">
      <alignment horizontal="right" vertical="top" wrapText="1" indent="1"/>
    </xf>
    <xf numFmtId="0" fontId="52" fillId="11" borderId="18" xfId="0" applyFont="1" applyFill="1" applyBorder="1" applyAlignment="1">
      <alignment horizontal="right" vertical="top" wrapText="1" indent="1"/>
    </xf>
    <xf numFmtId="0" fontId="50" fillId="5" borderId="27" xfId="0" applyFont="1" applyFill="1" applyBorder="1" applyAlignment="1">
      <alignment horizontal="left" vertical="top" wrapText="1" indent="1"/>
    </xf>
    <xf numFmtId="0" fontId="50" fillId="5" borderId="28" xfId="0" applyFont="1" applyFill="1" applyBorder="1" applyAlignment="1">
      <alignment horizontal="left" vertical="top" wrapText="1" indent="1"/>
    </xf>
    <xf numFmtId="0" fontId="58" fillId="2" borderId="25" xfId="0" applyFont="1" applyFill="1" applyBorder="1" applyAlignment="1">
      <alignment horizontal="center" vertical="top"/>
    </xf>
    <xf numFmtId="0" fontId="58" fillId="2" borderId="26" xfId="0" applyFont="1" applyFill="1" applyBorder="1" applyAlignment="1">
      <alignment horizontal="center" vertical="top"/>
    </xf>
    <xf numFmtId="0" fontId="52" fillId="16" borderId="0" xfId="0" applyFont="1" applyFill="1" applyAlignment="1">
      <alignment horizontal="justify" vertical="top" wrapText="1"/>
    </xf>
    <xf numFmtId="0" fontId="50" fillId="2" borderId="0" xfId="0" applyFont="1" applyFill="1" applyAlignment="1">
      <alignment horizontal="justify"/>
    </xf>
    <xf numFmtId="0" fontId="49" fillId="2" borderId="0" xfId="0" applyFont="1" applyFill="1" applyAlignment="1">
      <alignment horizontal="justify"/>
    </xf>
    <xf numFmtId="0" fontId="53" fillId="2" borderId="0" xfId="0" applyFont="1" applyFill="1" applyAlignment="1">
      <alignment horizontal="justify" vertical="top" wrapText="1"/>
    </xf>
    <xf numFmtId="0" fontId="49" fillId="2" borderId="0" xfId="0" applyFont="1" applyFill="1" applyAlignment="1">
      <alignment horizontal="justify" vertical="top" wrapText="1"/>
    </xf>
    <xf numFmtId="0" fontId="49" fillId="2" borderId="0" xfId="0" applyFont="1" applyFill="1" applyAlignment="1">
      <alignment horizontal="justify" vertical="top" wrapText="1"/>
    </xf>
    <xf numFmtId="0" fontId="50" fillId="2" borderId="0" xfId="0" applyFont="1" applyFill="1" applyAlignment="1">
      <alignment horizontal="justify" vertical="top" wrapText="1"/>
    </xf>
    <xf numFmtId="0" fontId="49" fillId="2" borderId="9" xfId="0" applyFont="1" applyFill="1" applyBorder="1" applyAlignment="1">
      <alignment horizontal="justify" vertical="top" wrapText="1"/>
    </xf>
    <xf numFmtId="0" fontId="49" fillId="2" borderId="7" xfId="0" applyFont="1" applyFill="1" applyBorder="1" applyAlignment="1">
      <alignment horizontal="justify" vertical="top" wrapText="1"/>
    </xf>
    <xf numFmtId="0" fontId="49" fillId="2" borderId="10" xfId="0" applyFont="1" applyFill="1" applyBorder="1" applyAlignment="1">
      <alignment horizontal="justify" vertical="top" wrapText="1"/>
    </xf>
    <xf numFmtId="0" fontId="49" fillId="2" borderId="23" xfId="0" applyFont="1" applyFill="1" applyBorder="1" applyAlignment="1">
      <alignment horizontal="justify" vertical="top" wrapText="1"/>
    </xf>
    <xf numFmtId="0" fontId="49" fillId="2" borderId="11" xfId="0" applyFont="1" applyFill="1" applyBorder="1" applyAlignment="1">
      <alignment horizontal="justify" vertical="top" wrapText="1"/>
    </xf>
    <xf numFmtId="0" fontId="49" fillId="2" borderId="13" xfId="0" applyFont="1" applyFill="1" applyBorder="1" applyAlignment="1">
      <alignment horizontal="justify" vertical="top" wrapText="1"/>
    </xf>
    <xf numFmtId="0" fontId="49" fillId="2" borderId="24" xfId="0" applyFont="1" applyFill="1" applyBorder="1" applyAlignment="1">
      <alignment horizontal="justify" vertical="top" wrapText="1"/>
    </xf>
    <xf numFmtId="0" fontId="49" fillId="2" borderId="12" xfId="0" applyFont="1" applyFill="1" applyBorder="1" applyAlignment="1">
      <alignment horizontal="justify" vertical="top" wrapText="1"/>
    </xf>
    <xf numFmtId="0" fontId="49" fillId="2" borderId="14" xfId="0" applyFont="1" applyFill="1" applyBorder="1" applyAlignment="1">
      <alignment horizontal="justify" vertical="top" wrapText="1"/>
    </xf>
    <xf numFmtId="0" fontId="5" fillId="2" borderId="0" xfId="0" applyFont="1" applyFill="1" applyAlignment="1">
      <alignment horizontal="justify"/>
    </xf>
    <xf numFmtId="0" fontId="5" fillId="2" borderId="0" xfId="0" applyFont="1" applyFill="1" applyAlignment="1">
      <alignment horizontal="justify" vertical="center" wrapText="1"/>
    </xf>
    <xf numFmtId="0" fontId="53" fillId="2" borderId="23" xfId="0" applyFont="1" applyFill="1" applyBorder="1" applyAlignment="1">
      <alignment horizontal="justify" vertical="top" wrapText="1"/>
    </xf>
    <xf numFmtId="0" fontId="56" fillId="2" borderId="23" xfId="0" applyFont="1" applyFill="1" applyBorder="1" applyAlignment="1">
      <alignment horizontal="justify" vertical="top" wrapText="1"/>
    </xf>
    <xf numFmtId="0" fontId="56" fillId="2" borderId="11" xfId="0" applyFont="1" applyFill="1" applyBorder="1" applyAlignment="1">
      <alignment horizontal="justify" vertical="top" wrapText="1"/>
    </xf>
    <xf numFmtId="0" fontId="56" fillId="2" borderId="13" xfId="0" applyFont="1" applyFill="1" applyBorder="1" applyAlignment="1">
      <alignment horizontal="justify" vertical="top" wrapText="1"/>
    </xf>
    <xf numFmtId="0" fontId="56" fillId="2" borderId="24" xfId="0" applyFont="1" applyFill="1" applyBorder="1" applyAlignment="1">
      <alignment horizontal="justify" vertical="top" wrapText="1"/>
    </xf>
    <xf numFmtId="0" fontId="56" fillId="2" borderId="12" xfId="0" applyFont="1" applyFill="1" applyBorder="1" applyAlignment="1">
      <alignment horizontal="justify" vertical="top" wrapText="1"/>
    </xf>
    <xf numFmtId="0" fontId="56" fillId="2" borderId="14" xfId="0" applyFont="1" applyFill="1" applyBorder="1" applyAlignment="1">
      <alignment horizontal="justify" vertical="top" wrapText="1"/>
    </xf>
    <xf numFmtId="0" fontId="49" fillId="2" borderId="9" xfId="0" quotePrefix="1" applyFont="1" applyFill="1" applyBorder="1" applyAlignment="1">
      <alignment horizontal="justify" vertical="top" wrapText="1"/>
    </xf>
    <xf numFmtId="0" fontId="5" fillId="2" borderId="0" xfId="0" applyFont="1" applyFill="1" applyAlignment="1">
      <alignment horizontal="justify" vertical="top"/>
    </xf>
  </cellXfs>
  <cellStyles count="6">
    <cellStyle name="_x000a_bidires=100_x000a_" xfId="2" xr:uid="{915EB7C4-9757-417B-A4B8-CAB6B6443803}"/>
    <cellStyle name="Hyperlink" xfId="4" builtinId="8"/>
    <cellStyle name="Normal" xfId="0" builtinId="0"/>
    <cellStyle name="Percent" xfId="1" builtinId="5"/>
    <cellStyle name="Percent 9" xfId="5" xr:uid="{A6E287B4-831F-4DA5-AA0D-81738905C31D}"/>
    <cellStyle name="Style 1" xfId="3" xr:uid="{4A6ABBBD-225B-40F1-B84C-2AC910BA6945}"/>
  </cellStyles>
  <dxfs count="8">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s>
  <tableStyles count="0" defaultTableStyle="TableStyleMedium2" defaultPivotStyle="PivotStyleLight16"/>
  <colors>
    <mruColors>
      <color rgb="FFF6FAF4"/>
      <color rgb="FFFFF7E1"/>
      <color rgb="FFFBFBFB"/>
      <color rgb="FFFFFDF7"/>
      <color rgb="FFEAF3FA"/>
      <color rgb="FFEAB200"/>
      <color rgb="FFCAEAC8"/>
      <color rgb="FFEDF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image" Target="../media/image2.svg"/><Relationship Id="rId2" Type="http://schemas.openxmlformats.org/officeDocument/2006/relationships/image" Target="../media/image1.png"/><Relationship Id="rId1" Type="http://schemas.openxmlformats.org/officeDocument/2006/relationships/hyperlink" Target="https://www.spglobal.com/spdji/en/documents/education/faq-spdji-eu-low-carbon-benchmark-regulation.pdf" TargetMode="External"/><Relationship Id="rId6" Type="http://schemas.openxmlformats.org/officeDocument/2006/relationships/image" Target="../media/image4.wmf"/><Relationship Id="rId5" Type="http://schemas.openxmlformats.org/officeDocument/2006/relationships/image" Target="../media/image3.png"/><Relationship Id="rId4" Type="http://schemas.openxmlformats.org/officeDocument/2006/relationships/hyperlink" Target="https://www.spglobal.com/spdji/en/documents/education/faq-spdji-approach-to-the-eu-low-carbon-benchmark-regulation-disclosure-requirements.pdf" TargetMode="External"/></Relationships>
</file>

<file path=xl/drawings/_rels/drawing2.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https://www.spglobal.com/spdji/en/documents/additional-material/spdji-esg-metrics-reference-guide.pdf" TargetMode="External"/><Relationship Id="rId1" Type="http://schemas.openxmlformats.org/officeDocument/2006/relationships/image" Target="../media/image3.png"/><Relationship Id="rId4" Type="http://schemas.openxmlformats.org/officeDocument/2006/relationships/image" Target="../media/image2.sv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1</xdr:col>
      <xdr:colOff>300566</xdr:colOff>
      <xdr:row>20</xdr:row>
      <xdr:rowOff>105833</xdr:rowOff>
    </xdr:from>
    <xdr:ext cx="419101" cy="419101"/>
    <xdr:pic>
      <xdr:nvPicPr>
        <xdr:cNvPr id="2" name="Graphic 1" descr="Contract with solid fill">
          <a:hlinkClick xmlns:r="http://schemas.openxmlformats.org/officeDocument/2006/relationships" r:id="rId1"/>
          <a:extLst>
            <a:ext uri="{FF2B5EF4-FFF2-40B4-BE49-F238E27FC236}">
              <a16:creationId xmlns:a16="http://schemas.microsoft.com/office/drawing/2014/main" id="{8305D846-C447-4919-A964-43C0E27D8A2A}"/>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89186" y="8586893"/>
          <a:ext cx="419101" cy="419101"/>
        </a:xfrm>
        <a:prstGeom prst="rect">
          <a:avLst/>
        </a:prstGeom>
      </xdr:spPr>
    </xdr:pic>
    <xdr:clientData/>
  </xdr:oneCellAnchor>
  <xdr:oneCellAnchor>
    <xdr:from>
      <xdr:col>1</xdr:col>
      <xdr:colOff>300566</xdr:colOff>
      <xdr:row>22</xdr:row>
      <xdr:rowOff>268816</xdr:rowOff>
    </xdr:from>
    <xdr:ext cx="419101" cy="419101"/>
    <xdr:pic>
      <xdr:nvPicPr>
        <xdr:cNvPr id="3" name="Graphic 2" descr="Contract with solid fill">
          <a:hlinkClick xmlns:r="http://schemas.openxmlformats.org/officeDocument/2006/relationships" r:id="rId4"/>
          <a:extLst>
            <a:ext uri="{FF2B5EF4-FFF2-40B4-BE49-F238E27FC236}">
              <a16:creationId xmlns:a16="http://schemas.microsoft.com/office/drawing/2014/main" id="{FCB5F070-596F-4D67-A4B0-01533CD348F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89186" y="9435676"/>
          <a:ext cx="419101" cy="419101"/>
        </a:xfrm>
        <a:prstGeom prst="rect">
          <a:avLst/>
        </a:prstGeom>
      </xdr:spPr>
    </xdr:pic>
    <xdr:clientData/>
  </xdr:oneCellAnchor>
  <xdr:oneCellAnchor>
    <xdr:from>
      <xdr:col>1</xdr:col>
      <xdr:colOff>0</xdr:colOff>
      <xdr:row>0</xdr:row>
      <xdr:rowOff>116668</xdr:rowOff>
    </xdr:from>
    <xdr:ext cx="1946842" cy="701361"/>
    <xdr:pic>
      <xdr:nvPicPr>
        <xdr:cNvPr id="4" name="Picture 3" descr="Legal Disclaimers | S&amp;P Dow Jones Indices">
          <a:extLst>
            <a:ext uri="{FF2B5EF4-FFF2-40B4-BE49-F238E27FC236}">
              <a16:creationId xmlns:a16="http://schemas.microsoft.com/office/drawing/2014/main" id="{4D8D3080-C2E1-4CE0-B915-238F944F737C}"/>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r="26804"/>
        <a:stretch/>
      </xdr:blipFill>
      <xdr:spPr bwMode="auto">
        <a:xfrm>
          <a:off x="388620" y="116668"/>
          <a:ext cx="1946842" cy="70136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17</xdr:col>
      <xdr:colOff>311150</xdr:colOff>
      <xdr:row>4</xdr:row>
      <xdr:rowOff>14819</xdr:rowOff>
    </xdr:from>
    <xdr:to>
      <xdr:col>18</xdr:col>
      <xdr:colOff>1062567</xdr:colOff>
      <xdr:row>5</xdr:row>
      <xdr:rowOff>605369</xdr:rowOff>
    </xdr:to>
    <xdr:pic>
      <xdr:nvPicPr>
        <xdr:cNvPr id="8" name="Picture 7" descr="AM_CMYK">
          <a:extLst>
            <a:ext uri="{FF2B5EF4-FFF2-40B4-BE49-F238E27FC236}">
              <a16:creationId xmlns:a16="http://schemas.microsoft.com/office/drawing/2014/main" id="{5D8440E1-5186-4687-99F2-9B9C88D877E3}"/>
            </a:ext>
          </a:extLst>
        </xdr:cNvPr>
        <xdr:cNvPicPr/>
      </xdr:nvPicPr>
      <xdr:blipFill>
        <a:blip xmlns:r="http://schemas.openxmlformats.org/officeDocument/2006/relationships" r:embed="rId6" cstate="print"/>
        <a:srcRect r="34081" b="-44060"/>
        <a:stretch>
          <a:fillRect/>
        </a:stretch>
      </xdr:blipFill>
      <xdr:spPr bwMode="auto">
        <a:xfrm>
          <a:off x="17096317" y="1739902"/>
          <a:ext cx="1838325" cy="781050"/>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8067FC61-3603-4E69-95EF-E189A3A1743A}"/>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379120</xdr:colOff>
      <xdr:row>50</xdr:row>
      <xdr:rowOff>113111</xdr:rowOff>
    </xdr:from>
    <xdr:ext cx="2030558" cy="731520"/>
    <xdr:pic>
      <xdr:nvPicPr>
        <xdr:cNvPr id="5" name="Picture 4" descr="Legal Disclaimers | S&amp;P Dow Jones Indices">
          <a:extLst>
            <a:ext uri="{FF2B5EF4-FFF2-40B4-BE49-F238E27FC236}">
              <a16:creationId xmlns:a16="http://schemas.microsoft.com/office/drawing/2014/main" id="{8E8A4853-A07D-42B5-92B5-B54B20D04D8F}"/>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120" y="16229411"/>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379120</xdr:colOff>
      <xdr:row>101</xdr:row>
      <xdr:rowOff>113111</xdr:rowOff>
    </xdr:from>
    <xdr:ext cx="2030558" cy="731520"/>
    <xdr:pic>
      <xdr:nvPicPr>
        <xdr:cNvPr id="6" name="Picture 5" descr="Legal Disclaimers | S&amp;P Dow Jones Indices">
          <a:extLst>
            <a:ext uri="{FF2B5EF4-FFF2-40B4-BE49-F238E27FC236}">
              <a16:creationId xmlns:a16="http://schemas.microsoft.com/office/drawing/2014/main" id="{4CCE5DB1-53A5-4553-8723-F422434544A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120" y="32658131"/>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15</xdr:col>
      <xdr:colOff>252070</xdr:colOff>
      <xdr:row>109</xdr:row>
      <xdr:rowOff>4792</xdr:rowOff>
    </xdr:from>
    <xdr:ext cx="419101" cy="419101"/>
    <xdr:pic>
      <xdr:nvPicPr>
        <xdr:cNvPr id="31" name="Graphic 30" descr="Contract with solid fill">
          <a:hlinkClick xmlns:r="http://schemas.openxmlformats.org/officeDocument/2006/relationships" r:id="rId2"/>
          <a:extLst>
            <a:ext uri="{FF2B5EF4-FFF2-40B4-BE49-F238E27FC236}">
              <a16:creationId xmlns:a16="http://schemas.microsoft.com/office/drawing/2014/main" id="{B56DAA17-F364-48C9-853A-30BB5530AA2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1809070" y="31638375"/>
          <a:ext cx="419101" cy="419101"/>
        </a:xfrm>
        <a:prstGeom prst="rect">
          <a:avLst/>
        </a:prstGeom>
      </xdr:spPr>
    </xdr:pic>
    <xdr:clientData/>
  </xdr:oneCellAnchor>
  <xdr:twoCellAnchor>
    <xdr:from>
      <xdr:col>15</xdr:col>
      <xdr:colOff>127061</xdr:colOff>
      <xdr:row>106</xdr:row>
      <xdr:rowOff>12265</xdr:rowOff>
    </xdr:from>
    <xdr:to>
      <xdr:col>18</xdr:col>
      <xdr:colOff>366183</xdr:colOff>
      <xdr:row>112</xdr:row>
      <xdr:rowOff>137397</xdr:rowOff>
    </xdr:to>
    <xdr:sp macro="" textlink="">
      <xdr:nvSpPr>
        <xdr:cNvPr id="40" name="Rectangle 39">
          <a:extLst>
            <a:ext uri="{FF2B5EF4-FFF2-40B4-BE49-F238E27FC236}">
              <a16:creationId xmlns:a16="http://schemas.microsoft.com/office/drawing/2014/main" id="{6210658A-FA89-465A-AB27-2015507DDF5A}"/>
            </a:ext>
          </a:extLst>
        </xdr:cNvPr>
        <xdr:cNvSpPr/>
      </xdr:nvSpPr>
      <xdr:spPr>
        <a:xfrm>
          <a:off x="11684061" y="31349515"/>
          <a:ext cx="3826872" cy="908299"/>
        </a:xfrm>
        <a:prstGeom prst="rect">
          <a:avLst/>
        </a:prstGeom>
        <a:noFill/>
        <a:ln w="190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15</xdr:col>
      <xdr:colOff>244418</xdr:colOff>
      <xdr:row>58</xdr:row>
      <xdr:rowOff>12950</xdr:rowOff>
    </xdr:from>
    <xdr:ext cx="419101" cy="419101"/>
    <xdr:pic>
      <xdr:nvPicPr>
        <xdr:cNvPr id="7" name="Graphic 6" descr="Contract with solid fill">
          <a:hlinkClick xmlns:r="http://schemas.openxmlformats.org/officeDocument/2006/relationships" r:id="rId2"/>
          <a:extLst>
            <a:ext uri="{FF2B5EF4-FFF2-40B4-BE49-F238E27FC236}">
              <a16:creationId xmlns:a16="http://schemas.microsoft.com/office/drawing/2014/main" id="{59046B03-F4B3-4DE4-AD6B-561365D7399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1801418" y="17634200"/>
          <a:ext cx="419101" cy="419101"/>
        </a:xfrm>
        <a:prstGeom prst="rect">
          <a:avLst/>
        </a:prstGeom>
      </xdr:spPr>
    </xdr:pic>
    <xdr:clientData/>
  </xdr:oneCellAnchor>
  <xdr:twoCellAnchor>
    <xdr:from>
      <xdr:col>15</xdr:col>
      <xdr:colOff>128934</xdr:colOff>
      <xdr:row>55</xdr:row>
      <xdr:rowOff>36298</xdr:rowOff>
    </xdr:from>
    <xdr:to>
      <xdr:col>18</xdr:col>
      <xdr:colOff>358531</xdr:colOff>
      <xdr:row>61</xdr:row>
      <xdr:rowOff>132856</xdr:rowOff>
    </xdr:to>
    <xdr:sp macro="" textlink="">
      <xdr:nvSpPr>
        <xdr:cNvPr id="8" name="Rectangle 7">
          <a:extLst>
            <a:ext uri="{FF2B5EF4-FFF2-40B4-BE49-F238E27FC236}">
              <a16:creationId xmlns:a16="http://schemas.microsoft.com/office/drawing/2014/main" id="{6C79CD66-2F08-44FA-9C33-38A3BDE290FF}"/>
            </a:ext>
          </a:extLst>
        </xdr:cNvPr>
        <xdr:cNvSpPr/>
      </xdr:nvSpPr>
      <xdr:spPr>
        <a:xfrm>
          <a:off x="11685934" y="17361215"/>
          <a:ext cx="3817347" cy="879724"/>
        </a:xfrm>
        <a:prstGeom prst="rect">
          <a:avLst/>
        </a:prstGeom>
        <a:noFill/>
        <a:ln w="190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15</xdr:col>
      <xdr:colOff>284815</xdr:colOff>
      <xdr:row>7</xdr:row>
      <xdr:rowOff>35918</xdr:rowOff>
    </xdr:from>
    <xdr:ext cx="419101" cy="419101"/>
    <xdr:pic>
      <xdr:nvPicPr>
        <xdr:cNvPr id="9" name="Graphic 8" descr="Contract with solid fill">
          <a:hlinkClick xmlns:r="http://schemas.openxmlformats.org/officeDocument/2006/relationships" r:id="rId2"/>
          <a:extLst>
            <a:ext uri="{FF2B5EF4-FFF2-40B4-BE49-F238E27FC236}">
              <a16:creationId xmlns:a16="http://schemas.microsoft.com/office/drawing/2014/main" id="{24FED36E-924A-445A-9C64-1D051F0CBBFF}"/>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1841815" y="2194918"/>
          <a:ext cx="419101" cy="419101"/>
        </a:xfrm>
        <a:prstGeom prst="rect">
          <a:avLst/>
        </a:prstGeom>
      </xdr:spPr>
    </xdr:pic>
    <xdr:clientData/>
  </xdr:oneCellAnchor>
  <xdr:twoCellAnchor>
    <xdr:from>
      <xdr:col>15</xdr:col>
      <xdr:colOff>175681</xdr:colOff>
      <xdr:row>4</xdr:row>
      <xdr:rowOff>187325</xdr:rowOff>
    </xdr:from>
    <xdr:to>
      <xdr:col>19</xdr:col>
      <xdr:colOff>17928</xdr:colOff>
      <xdr:row>10</xdr:row>
      <xdr:rowOff>169582</xdr:rowOff>
    </xdr:to>
    <xdr:sp macro="" textlink="">
      <xdr:nvSpPr>
        <xdr:cNvPr id="10" name="Rectangle 9">
          <a:extLst>
            <a:ext uri="{FF2B5EF4-FFF2-40B4-BE49-F238E27FC236}">
              <a16:creationId xmlns:a16="http://schemas.microsoft.com/office/drawing/2014/main" id="{EDC16841-28CF-4F7E-ACF9-C946301DBAA6}"/>
            </a:ext>
          </a:extLst>
        </xdr:cNvPr>
        <xdr:cNvSpPr/>
      </xdr:nvSpPr>
      <xdr:spPr>
        <a:xfrm>
          <a:off x="11732681" y="1912408"/>
          <a:ext cx="3810997" cy="892424"/>
        </a:xfrm>
        <a:prstGeom prst="rect">
          <a:avLst/>
        </a:prstGeom>
        <a:noFill/>
        <a:ln w="190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379600</xdr:colOff>
      <xdr:row>0</xdr:row>
      <xdr:rowOff>113107</xdr:rowOff>
    </xdr:from>
    <xdr:ext cx="2030555" cy="731520"/>
    <xdr:pic>
      <xdr:nvPicPr>
        <xdr:cNvPr id="2" name="Picture 1" descr="Legal Disclaimers | S&amp;P Dow Jones Indices">
          <a:extLst>
            <a:ext uri="{FF2B5EF4-FFF2-40B4-BE49-F238E27FC236}">
              <a16:creationId xmlns:a16="http://schemas.microsoft.com/office/drawing/2014/main" id="{0DA58FDD-AC96-450F-AA29-090B1F608FF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600" y="113107"/>
          <a:ext cx="2030555"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379600</xdr:colOff>
      <xdr:row>0</xdr:row>
      <xdr:rowOff>113107</xdr:rowOff>
    </xdr:from>
    <xdr:ext cx="2030555" cy="731520"/>
    <xdr:pic>
      <xdr:nvPicPr>
        <xdr:cNvPr id="3" name="Picture 2" descr="Legal Disclaimers | S&amp;P Dow Jones Indices">
          <a:extLst>
            <a:ext uri="{FF2B5EF4-FFF2-40B4-BE49-F238E27FC236}">
              <a16:creationId xmlns:a16="http://schemas.microsoft.com/office/drawing/2014/main" id="{71A8B234-63D0-45C0-87A8-37F54166C81E}"/>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600" y="113107"/>
          <a:ext cx="2030555"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0</xdr:row>
      <xdr:rowOff>113107</xdr:rowOff>
    </xdr:from>
    <xdr:ext cx="2030558" cy="731520"/>
    <xdr:pic>
      <xdr:nvPicPr>
        <xdr:cNvPr id="2" name="Picture 1" descr="Legal Disclaimers | S&amp;P Dow Jones Indices">
          <a:extLst>
            <a:ext uri="{FF2B5EF4-FFF2-40B4-BE49-F238E27FC236}">
              <a16:creationId xmlns:a16="http://schemas.microsoft.com/office/drawing/2014/main" id="{5023DEBE-FCC9-4110-A7C6-2CECA51E38B8}"/>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000" y="113107"/>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0</xdr:row>
      <xdr:rowOff>113107</xdr:rowOff>
    </xdr:from>
    <xdr:ext cx="2030558" cy="731520"/>
    <xdr:pic>
      <xdr:nvPicPr>
        <xdr:cNvPr id="3" name="Picture 2" descr="Legal Disclaimers | S&amp;P Dow Jones Indices">
          <a:extLst>
            <a:ext uri="{FF2B5EF4-FFF2-40B4-BE49-F238E27FC236}">
              <a16:creationId xmlns:a16="http://schemas.microsoft.com/office/drawing/2014/main" id="{D2CFD28B-1DEE-4A24-A407-0267524B8B8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000" y="113107"/>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pglobal.com/spdji/en/documents/education/faq-spdji-approach-to-the-eu-low-carbon-benchmark-regulation-disclosure-requirements.pdf" TargetMode="External"/><Relationship Id="rId7" Type="http://schemas.openxmlformats.org/officeDocument/2006/relationships/drawing" Target="../drawings/drawing1.xml"/><Relationship Id="rId2" Type="http://schemas.openxmlformats.org/officeDocument/2006/relationships/hyperlink" Target="https://eur-lex.europa.eu/legal-content/EN/TXT/?uri=CELEX:32019R2089" TargetMode="External"/><Relationship Id="rId1" Type="http://schemas.openxmlformats.org/officeDocument/2006/relationships/hyperlink" Target="https://eur-lex.europa.eu/legal-content/EN/TXT/?uri=CELEX:32020R1816" TargetMode="External"/><Relationship Id="rId6" Type="http://schemas.openxmlformats.org/officeDocument/2006/relationships/printerSettings" Target="../printerSettings/printerSettings1.bin"/><Relationship Id="rId5" Type="http://schemas.openxmlformats.org/officeDocument/2006/relationships/hyperlink" Target="https://www.spglobal.com/spdji/en/documents/education/faq-spdji-approach-to-the-eu-low-carbon-benchmark-regulation-disclosure-requirements.pdf" TargetMode="External"/><Relationship Id="rId4" Type="http://schemas.openxmlformats.org/officeDocument/2006/relationships/hyperlink" Target="https://www.spglobal.com/spdji/en/documents/education/faq-spdji-eu-low-carbon-benchmark-regulation.pdf"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spglobal.com/spdji/en/documents/additional-material/spdji-esg-metrics-reference-guide.pdf" TargetMode="External"/><Relationship Id="rId7" Type="http://schemas.openxmlformats.org/officeDocument/2006/relationships/drawing" Target="../drawings/drawing2.xml"/><Relationship Id="rId2" Type="http://schemas.openxmlformats.org/officeDocument/2006/relationships/hyperlink" Target="https://www.spglobal.com/spdji/en/documents/additional-material/spdji-esg-metrics-reference-guide.pdf" TargetMode="External"/><Relationship Id="rId1" Type="http://schemas.openxmlformats.org/officeDocument/2006/relationships/hyperlink" Target="https://www.spglobal.com/spdji/en/documents/additional-material/spdji-esg-metrics-reference-guide.pdf" TargetMode="External"/><Relationship Id="rId6" Type="http://schemas.openxmlformats.org/officeDocument/2006/relationships/printerSettings" Target="../printerSettings/printerSettings2.bin"/><Relationship Id="rId5" Type="http://schemas.openxmlformats.org/officeDocument/2006/relationships/hyperlink" Target="https://portal.s1.spglobal.com/survey/documents/SPG_S1_SFDR_Methodology.pdf" TargetMode="External"/><Relationship Id="rId4" Type="http://schemas.openxmlformats.org/officeDocument/2006/relationships/hyperlink" Target="https://www.spglobal.com/spdji/en/documents/additional-material/spdji-esg-metrics-reference-guide.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hyperlink" Target="https://eur-lex.europa.eu/legal-content/EN/TXT/?uri=CELEX:32019R2089"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91FAC-DDB2-415C-A51B-8E9F5FF0DA63}">
  <sheetPr>
    <pageSetUpPr fitToPage="1"/>
  </sheetPr>
  <dimension ref="A1:V30"/>
  <sheetViews>
    <sheetView showGridLines="0" zoomScale="80" zoomScaleNormal="80" workbookViewId="0">
      <selection activeCell="B6" sqref="B6:N6"/>
    </sheetView>
  </sheetViews>
  <sheetFormatPr defaultColWidth="9.109375" defaultRowHeight="13.8" x14ac:dyDescent="0.25"/>
  <cols>
    <col min="1" max="1" width="5.6640625" style="41" customWidth="1"/>
    <col min="2" max="4" width="5.44140625" style="41" customWidth="1"/>
    <col min="5" max="5" width="14.109375" style="41" customWidth="1"/>
    <col min="6" max="6" width="15.6640625" style="41" customWidth="1"/>
    <col min="7" max="7" width="13.33203125" style="41" customWidth="1"/>
    <col min="8" max="8" width="1.5546875" style="41" customWidth="1"/>
    <col min="9" max="9" width="42.33203125" style="41" customWidth="1"/>
    <col min="10" max="10" width="1.44140625" style="41" customWidth="1"/>
    <col min="11" max="11" width="42.33203125" style="41" customWidth="1"/>
    <col min="12" max="12" width="2.88671875" style="41" customWidth="1"/>
    <col min="13" max="13" width="20.88671875" style="41" customWidth="1"/>
    <col min="14" max="14" width="5.6640625" style="41" customWidth="1"/>
    <col min="15" max="15" width="35.5546875" style="41" customWidth="1"/>
    <col min="16" max="16" width="2.88671875" style="41" customWidth="1"/>
    <col min="17" max="17" width="14.33203125" style="41" customWidth="1"/>
    <col min="18" max="20" width="16.33203125" style="41" customWidth="1"/>
    <col min="21" max="21" width="5.6640625" style="41" customWidth="1"/>
    <col min="22" max="22" width="9.109375" style="41" bestFit="1"/>
    <col min="23" max="23" width="14" style="41" customWidth="1"/>
    <col min="24" max="24" width="22.6640625" style="41" customWidth="1"/>
    <col min="25" max="25" width="16.44140625" style="41" customWidth="1"/>
    <col min="26" max="26" width="9.109375" style="41" bestFit="1"/>
    <col min="27" max="27" width="13" style="41" customWidth="1"/>
    <col min="28" max="28" width="9.109375" style="41" bestFit="1"/>
    <col min="29" max="29" width="11" style="41" customWidth="1"/>
    <col min="30" max="16384" width="9.109375" style="41"/>
  </cols>
  <sheetData>
    <row r="1" spans="1:21" ht="75" customHeight="1" x14ac:dyDescent="0.25">
      <c r="A1" s="44"/>
      <c r="B1" s="44"/>
      <c r="C1" s="44"/>
      <c r="D1" s="44"/>
      <c r="E1" s="44"/>
      <c r="F1" s="44"/>
      <c r="G1" s="44"/>
      <c r="H1" s="44"/>
      <c r="I1" s="44"/>
      <c r="J1" s="44"/>
      <c r="K1" s="44"/>
      <c r="L1" s="44"/>
      <c r="M1" s="44"/>
      <c r="N1" s="44"/>
      <c r="O1" s="44"/>
      <c r="P1" s="44"/>
      <c r="Q1" s="44"/>
      <c r="R1" s="44"/>
      <c r="S1" s="44"/>
      <c r="T1" s="44"/>
      <c r="U1" s="44"/>
    </row>
    <row r="2" spans="1:21" ht="15" customHeight="1" x14ac:dyDescent="0.25">
      <c r="A2" s="45"/>
      <c r="B2" s="45"/>
      <c r="C2" s="45"/>
      <c r="D2" s="45"/>
      <c r="E2" s="45"/>
      <c r="F2" s="45"/>
      <c r="G2" s="45"/>
      <c r="H2" s="45"/>
      <c r="I2" s="45"/>
      <c r="J2" s="45"/>
      <c r="K2" s="45"/>
      <c r="L2" s="45"/>
      <c r="M2" s="45"/>
      <c r="N2" s="45"/>
      <c r="O2" s="45"/>
      <c r="P2" s="45"/>
      <c r="Q2" s="45"/>
      <c r="R2" s="45"/>
      <c r="S2" s="45"/>
      <c r="T2" s="45"/>
      <c r="U2" s="45"/>
    </row>
    <row r="3" spans="1:21" ht="30.75" customHeight="1" x14ac:dyDescent="0.25">
      <c r="A3" s="45"/>
      <c r="B3" s="25" t="s">
        <v>0</v>
      </c>
      <c r="C3" s="46"/>
      <c r="D3" s="46"/>
      <c r="E3" s="45"/>
      <c r="F3" s="45"/>
      <c r="G3" s="45"/>
      <c r="H3" s="45"/>
      <c r="I3" s="45"/>
      <c r="J3" s="45"/>
      <c r="K3" s="45"/>
      <c r="L3" s="45"/>
      <c r="M3" s="45"/>
      <c r="N3" s="45"/>
      <c r="O3" s="45"/>
      <c r="P3" s="45"/>
      <c r="Q3" s="45"/>
      <c r="R3" s="45"/>
      <c r="S3" s="47" t="s">
        <v>1</v>
      </c>
      <c r="U3" s="45"/>
    </row>
    <row r="4" spans="1:21" ht="15" customHeight="1" x14ac:dyDescent="0.25">
      <c r="A4" s="45"/>
      <c r="B4" s="46"/>
      <c r="C4" s="46"/>
      <c r="D4" s="46"/>
      <c r="E4" s="45"/>
      <c r="F4" s="45"/>
      <c r="G4" s="45"/>
      <c r="H4" s="45"/>
      <c r="I4" s="45"/>
      <c r="J4" s="45"/>
      <c r="K4" s="45"/>
      <c r="L4" s="45"/>
      <c r="M4" s="45"/>
      <c r="N4" s="45"/>
      <c r="O4" s="45"/>
      <c r="P4" s="45"/>
      <c r="Q4" s="45"/>
      <c r="R4" s="45"/>
      <c r="S4" s="45"/>
      <c r="T4" s="47"/>
      <c r="U4" s="45"/>
    </row>
    <row r="5" spans="1:21" ht="15" customHeight="1" x14ac:dyDescent="0.25">
      <c r="A5" s="45"/>
      <c r="B5" s="46"/>
      <c r="C5" s="46"/>
      <c r="D5" s="46"/>
      <c r="E5" s="45"/>
      <c r="F5" s="45"/>
      <c r="G5" s="45"/>
      <c r="H5" s="45"/>
      <c r="I5" s="45"/>
      <c r="J5" s="45"/>
      <c r="K5" s="45"/>
      <c r="L5" s="45"/>
      <c r="M5" s="45"/>
      <c r="N5" s="45"/>
      <c r="O5" s="45"/>
      <c r="P5" s="45"/>
      <c r="Q5" s="45"/>
      <c r="R5" s="45"/>
      <c r="S5" s="45"/>
      <c r="T5" s="47"/>
      <c r="U5" s="45"/>
    </row>
    <row r="6" spans="1:21" ht="48" customHeight="1" x14ac:dyDescent="0.25">
      <c r="A6" s="45"/>
      <c r="B6" s="126" t="s">
        <v>2</v>
      </c>
      <c r="C6" s="127"/>
      <c r="D6" s="127"/>
      <c r="E6" s="127"/>
      <c r="F6" s="127"/>
      <c r="G6" s="127"/>
      <c r="H6" s="127"/>
      <c r="I6" s="127"/>
      <c r="J6" s="127"/>
      <c r="K6" s="127"/>
      <c r="L6" s="127"/>
      <c r="M6" s="127"/>
      <c r="N6" s="127"/>
      <c r="O6" s="45"/>
      <c r="P6" s="45"/>
      <c r="Q6" s="45"/>
      <c r="R6" s="45"/>
      <c r="S6" s="45"/>
      <c r="T6" s="45"/>
      <c r="U6" s="45"/>
    </row>
    <row r="7" spans="1:21" ht="5.25" customHeight="1" x14ac:dyDescent="0.25">
      <c r="A7" s="45"/>
      <c r="B7" s="49"/>
      <c r="C7" s="49"/>
      <c r="D7" s="49"/>
      <c r="E7" s="45"/>
      <c r="F7" s="45"/>
      <c r="G7" s="45"/>
      <c r="H7" s="45"/>
      <c r="I7" s="45"/>
      <c r="J7" s="45"/>
      <c r="K7" s="45"/>
      <c r="L7" s="45"/>
      <c r="M7" s="45"/>
      <c r="N7" s="45"/>
      <c r="O7" s="45"/>
      <c r="P7" s="45"/>
      <c r="Q7" s="45"/>
      <c r="R7" s="45"/>
      <c r="S7" s="45"/>
      <c r="T7" s="45"/>
      <c r="U7" s="45"/>
    </row>
    <row r="8" spans="1:21" ht="15" customHeight="1" x14ac:dyDescent="0.25">
      <c r="A8" s="45"/>
      <c r="B8" s="49"/>
      <c r="C8" s="49"/>
      <c r="D8" s="49"/>
      <c r="E8" s="45"/>
      <c r="F8" s="45"/>
      <c r="G8" s="45"/>
      <c r="H8" s="45"/>
      <c r="I8" s="45"/>
      <c r="J8" s="45"/>
      <c r="K8" s="45"/>
      <c r="L8" s="45"/>
      <c r="M8" s="45"/>
      <c r="N8" s="45"/>
      <c r="O8" s="45"/>
      <c r="P8" s="45"/>
      <c r="Q8" s="45"/>
      <c r="R8" s="45"/>
      <c r="S8" s="45"/>
      <c r="T8" s="45"/>
      <c r="U8" s="45"/>
    </row>
    <row r="9" spans="1:21" ht="30.75" customHeight="1" x14ac:dyDescent="0.4">
      <c r="A9" s="45"/>
      <c r="B9" s="50" t="s">
        <v>3</v>
      </c>
      <c r="C9" s="50"/>
      <c r="D9" s="50"/>
      <c r="E9" s="45"/>
      <c r="F9" s="45"/>
      <c r="G9" s="45"/>
      <c r="H9" s="45"/>
      <c r="I9" s="45"/>
      <c r="J9" s="45"/>
      <c r="K9" s="45"/>
      <c r="L9" s="45"/>
      <c r="M9" s="45"/>
      <c r="N9" s="45"/>
      <c r="O9" s="45"/>
      <c r="P9" s="45"/>
      <c r="Q9" s="45"/>
      <c r="R9" s="45"/>
      <c r="S9" s="45"/>
      <c r="T9" s="45"/>
      <c r="U9" s="45"/>
    </row>
    <row r="10" spans="1:21" ht="7.5" customHeight="1" x14ac:dyDescent="0.4">
      <c r="A10" s="45"/>
      <c r="B10" s="50"/>
      <c r="C10" s="50"/>
      <c r="D10" s="50"/>
      <c r="E10" s="45"/>
      <c r="F10" s="45"/>
      <c r="G10" s="45"/>
      <c r="H10" s="45"/>
      <c r="I10" s="45"/>
      <c r="J10" s="45"/>
      <c r="K10" s="45"/>
      <c r="L10" s="45"/>
      <c r="M10" s="45"/>
      <c r="N10" s="45"/>
      <c r="O10" s="45"/>
      <c r="P10" s="45"/>
      <c r="Q10" s="45"/>
      <c r="R10" s="45"/>
      <c r="S10" s="45"/>
      <c r="T10" s="45"/>
      <c r="U10" s="45"/>
    </row>
    <row r="11" spans="1:21" ht="120" customHeight="1" x14ac:dyDescent="0.25">
      <c r="A11" s="45"/>
      <c r="B11" s="128" t="s">
        <v>4</v>
      </c>
      <c r="C11" s="129"/>
      <c r="D11" s="129"/>
      <c r="E11" s="129"/>
      <c r="F11" s="129"/>
      <c r="G11" s="129"/>
      <c r="H11" s="129"/>
      <c r="I11" s="129"/>
      <c r="J11" s="129"/>
      <c r="K11" s="129"/>
      <c r="L11" s="129"/>
      <c r="M11" s="129"/>
      <c r="N11" s="129"/>
      <c r="O11" s="51"/>
      <c r="P11" s="51"/>
      <c r="Q11" s="51"/>
      <c r="R11" s="51"/>
      <c r="S11" s="51"/>
      <c r="T11" s="51"/>
      <c r="U11" s="45"/>
    </row>
    <row r="12" spans="1:21" ht="15" customHeight="1" x14ac:dyDescent="0.25">
      <c r="A12" s="45"/>
      <c r="B12" s="48"/>
      <c r="C12" s="48"/>
      <c r="D12" s="48"/>
      <c r="E12" s="48"/>
      <c r="F12" s="48"/>
      <c r="G12" s="48"/>
      <c r="H12" s="48"/>
      <c r="I12" s="48"/>
      <c r="J12" s="48"/>
      <c r="K12" s="48"/>
      <c r="L12" s="48"/>
      <c r="M12" s="48"/>
      <c r="N12" s="48"/>
      <c r="O12" s="51"/>
      <c r="P12" s="51"/>
      <c r="Q12" s="51"/>
      <c r="R12" s="51"/>
      <c r="S12" s="51"/>
      <c r="T12" s="51"/>
      <c r="U12" s="45"/>
    </row>
    <row r="13" spans="1:21" ht="7.5" customHeight="1" x14ac:dyDescent="0.25">
      <c r="A13" s="45"/>
      <c r="B13" s="52"/>
      <c r="C13" s="52"/>
      <c r="D13" s="52"/>
      <c r="E13" s="52"/>
      <c r="F13" s="52"/>
      <c r="G13" s="52"/>
      <c r="H13" s="52"/>
      <c r="I13" s="52"/>
      <c r="J13" s="52"/>
      <c r="K13" s="52"/>
      <c r="L13" s="52"/>
      <c r="M13" s="52"/>
      <c r="N13" s="45"/>
      <c r="O13" s="45"/>
      <c r="P13" s="45"/>
      <c r="Q13" s="45"/>
      <c r="R13" s="45"/>
      <c r="S13" s="45"/>
      <c r="T13" s="45"/>
      <c r="U13" s="45"/>
    </row>
    <row r="14" spans="1:21" ht="91.95" customHeight="1" x14ac:dyDescent="0.25">
      <c r="A14" s="45"/>
      <c r="B14" s="52"/>
      <c r="C14" s="130" t="s">
        <v>5</v>
      </c>
      <c r="D14" s="131"/>
      <c r="E14" s="131"/>
      <c r="F14" s="131"/>
      <c r="G14" s="131"/>
      <c r="H14" s="131"/>
      <c r="I14" s="131"/>
      <c r="J14" s="131"/>
      <c r="K14" s="131"/>
      <c r="L14" s="131"/>
      <c r="M14" s="132"/>
      <c r="N14" s="45"/>
      <c r="O14" s="45"/>
      <c r="P14" s="45"/>
      <c r="Q14" s="45"/>
      <c r="R14" s="45"/>
      <c r="S14" s="45"/>
      <c r="T14" s="45"/>
      <c r="U14" s="45"/>
    </row>
    <row r="15" spans="1:21" ht="7.2" customHeight="1" x14ac:dyDescent="0.25">
      <c r="A15" s="45"/>
      <c r="B15" s="52"/>
      <c r="C15" s="53"/>
      <c r="D15" s="54"/>
      <c r="E15" s="54"/>
      <c r="F15" s="54"/>
      <c r="G15" s="54"/>
      <c r="H15" s="54"/>
      <c r="I15" s="54"/>
      <c r="J15" s="54"/>
      <c r="K15" s="54"/>
      <c r="L15" s="54"/>
      <c r="M15" s="55"/>
      <c r="N15" s="45"/>
      <c r="O15" s="45"/>
      <c r="P15" s="45"/>
      <c r="Q15" s="45"/>
      <c r="R15" s="45"/>
      <c r="S15" s="45"/>
      <c r="T15" s="45"/>
      <c r="U15" s="45"/>
    </row>
    <row r="16" spans="1:21" ht="6" customHeight="1" x14ac:dyDescent="0.25">
      <c r="A16" s="45"/>
      <c r="B16" s="45"/>
      <c r="C16" s="45"/>
      <c r="D16" s="45"/>
      <c r="E16" s="45"/>
      <c r="F16" s="45"/>
      <c r="G16" s="45"/>
      <c r="H16" s="45"/>
      <c r="I16" s="45"/>
      <c r="J16" s="45"/>
      <c r="K16" s="45"/>
      <c r="L16" s="45"/>
      <c r="M16" s="45"/>
      <c r="N16" s="45"/>
      <c r="O16" s="45"/>
      <c r="P16" s="45"/>
      <c r="Q16" s="45"/>
      <c r="R16" s="45"/>
      <c r="S16" s="45"/>
      <c r="T16" s="45"/>
      <c r="U16" s="45"/>
    </row>
    <row r="17" spans="1:22" ht="15" customHeight="1" x14ac:dyDescent="0.25">
      <c r="A17" s="45"/>
      <c r="B17" s="45"/>
      <c r="C17" s="45"/>
      <c r="D17" s="45"/>
      <c r="E17" s="45"/>
      <c r="F17" s="45"/>
      <c r="G17" s="45"/>
      <c r="H17" s="45"/>
      <c r="I17" s="45"/>
      <c r="J17" s="45"/>
      <c r="K17" s="45"/>
      <c r="L17" s="45"/>
      <c r="M17" s="45"/>
      <c r="N17" s="45"/>
      <c r="O17" s="45"/>
      <c r="P17" s="45"/>
      <c r="Q17" s="45"/>
      <c r="R17" s="45"/>
      <c r="S17" s="45"/>
      <c r="T17" s="45"/>
      <c r="U17" s="45"/>
    </row>
    <row r="18" spans="1:22" ht="15" customHeight="1" x14ac:dyDescent="0.25">
      <c r="A18" s="45"/>
      <c r="B18" s="45"/>
      <c r="C18" s="45"/>
      <c r="D18" s="45"/>
      <c r="E18" s="45"/>
      <c r="F18" s="45"/>
      <c r="G18" s="45"/>
      <c r="H18" s="45"/>
      <c r="I18" s="45"/>
      <c r="J18" s="45"/>
      <c r="K18" s="45"/>
      <c r="L18" s="45"/>
      <c r="M18" s="45"/>
      <c r="N18" s="45"/>
      <c r="O18" s="45"/>
      <c r="P18" s="45"/>
      <c r="Q18" s="45"/>
      <c r="R18" s="45"/>
      <c r="S18" s="45"/>
      <c r="T18" s="45"/>
      <c r="U18" s="45"/>
    </row>
    <row r="19" spans="1:22" ht="15" customHeight="1" x14ac:dyDescent="0.25">
      <c r="A19" s="45"/>
      <c r="B19" s="129" t="s">
        <v>6</v>
      </c>
      <c r="C19" s="129"/>
      <c r="D19" s="129"/>
      <c r="E19" s="129"/>
      <c r="F19" s="129"/>
      <c r="G19" s="129"/>
      <c r="H19" s="129"/>
      <c r="I19" s="129"/>
      <c r="J19" s="129"/>
      <c r="K19" s="129"/>
      <c r="L19" s="129"/>
      <c r="M19" s="129"/>
      <c r="N19" s="45"/>
      <c r="O19" s="45"/>
      <c r="P19" s="45"/>
      <c r="Q19" s="45"/>
      <c r="R19" s="45"/>
      <c r="S19" s="45"/>
      <c r="T19" s="45"/>
      <c r="U19" s="45"/>
    </row>
    <row r="20" spans="1:22" ht="12" customHeight="1" x14ac:dyDescent="0.25">
      <c r="A20" s="45"/>
      <c r="B20" s="56"/>
      <c r="C20" s="56"/>
      <c r="D20" s="56"/>
      <c r="E20" s="56"/>
      <c r="F20" s="56"/>
      <c r="G20" s="56"/>
      <c r="H20" s="56"/>
      <c r="I20" s="56"/>
      <c r="J20" s="56"/>
      <c r="K20" s="56"/>
      <c r="L20" s="56"/>
      <c r="M20" s="56"/>
      <c r="N20" s="45"/>
      <c r="O20" s="45"/>
      <c r="P20" s="45"/>
      <c r="Q20" s="45"/>
      <c r="R20" s="45"/>
      <c r="S20" s="45"/>
      <c r="T20" s="45"/>
      <c r="U20" s="45"/>
    </row>
    <row r="21" spans="1:22" s="42" customFormat="1" ht="49.5" customHeight="1" x14ac:dyDescent="0.3">
      <c r="A21" s="57"/>
      <c r="B21" s="58"/>
      <c r="C21" s="58"/>
      <c r="D21" s="58"/>
      <c r="E21" s="133" t="s">
        <v>7</v>
      </c>
      <c r="F21" s="133"/>
      <c r="G21" s="133"/>
      <c r="H21" s="133"/>
      <c r="I21" s="133"/>
      <c r="J21" s="133"/>
      <c r="K21" s="133"/>
      <c r="L21" s="133"/>
      <c r="M21" s="133"/>
      <c r="N21" s="57"/>
      <c r="O21" s="57"/>
      <c r="P21" s="57"/>
      <c r="Q21" s="57"/>
      <c r="R21" s="57"/>
      <c r="S21" s="57"/>
      <c r="T21" s="57"/>
      <c r="U21" s="57"/>
    </row>
    <row r="22" spans="1:22" ht="5.25" customHeight="1" x14ac:dyDescent="0.25">
      <c r="A22" s="45"/>
      <c r="B22" s="124"/>
      <c r="C22" s="124"/>
      <c r="D22" s="124"/>
      <c r="E22" s="124"/>
      <c r="F22" s="124"/>
      <c r="G22" s="124"/>
      <c r="H22" s="124"/>
      <c r="I22" s="124"/>
      <c r="J22" s="124"/>
      <c r="K22" s="124"/>
      <c r="L22" s="124"/>
      <c r="M22" s="124"/>
      <c r="N22" s="45"/>
      <c r="O22" s="45"/>
      <c r="P22" s="45"/>
      <c r="Q22" s="45"/>
      <c r="R22" s="45"/>
      <c r="S22" s="45"/>
      <c r="T22" s="45"/>
      <c r="U22" s="45"/>
    </row>
    <row r="23" spans="1:22" s="42" customFormat="1" ht="76.5" customHeight="1" x14ac:dyDescent="0.3">
      <c r="A23" s="57"/>
      <c r="B23" s="59"/>
      <c r="C23" s="59"/>
      <c r="D23" s="59"/>
      <c r="E23" s="125" t="s">
        <v>8</v>
      </c>
      <c r="F23" s="125"/>
      <c r="G23" s="125"/>
      <c r="H23" s="125"/>
      <c r="I23" s="125"/>
      <c r="J23" s="125"/>
      <c r="K23" s="125"/>
      <c r="L23" s="125"/>
      <c r="M23" s="125"/>
      <c r="N23" s="57"/>
      <c r="O23" s="57"/>
      <c r="P23" s="57"/>
      <c r="Q23" s="57"/>
      <c r="R23" s="57"/>
      <c r="S23" s="57"/>
      <c r="T23" s="57"/>
      <c r="U23" s="57"/>
    </row>
    <row r="24" spans="1:22" ht="15" customHeight="1" x14ac:dyDescent="0.25">
      <c r="A24" s="45"/>
      <c r="B24" s="45"/>
      <c r="C24" s="45"/>
      <c r="D24" s="45"/>
      <c r="E24" s="45"/>
      <c r="F24" s="45"/>
      <c r="G24" s="45"/>
      <c r="H24" s="45"/>
      <c r="I24" s="45"/>
      <c r="J24" s="45"/>
      <c r="K24" s="45"/>
      <c r="L24" s="45"/>
      <c r="M24" s="45"/>
      <c r="N24" s="45"/>
      <c r="O24" s="45"/>
      <c r="P24" s="45"/>
      <c r="Q24" s="45"/>
      <c r="R24" s="45"/>
      <c r="S24" s="45"/>
      <c r="T24" s="45"/>
      <c r="U24" s="45"/>
    </row>
    <row r="25" spans="1:22" ht="15" customHeight="1" x14ac:dyDescent="0.25">
      <c r="A25" s="45"/>
      <c r="B25" s="45"/>
      <c r="C25" s="45"/>
      <c r="D25" s="45"/>
      <c r="E25" s="45"/>
      <c r="F25" s="45"/>
      <c r="G25" s="45"/>
      <c r="H25" s="45"/>
      <c r="I25" s="45"/>
      <c r="J25" s="45"/>
      <c r="K25" s="45"/>
      <c r="L25" s="45"/>
      <c r="M25" s="45"/>
      <c r="N25" s="45"/>
      <c r="O25" s="45"/>
      <c r="P25" s="45"/>
      <c r="Q25" s="45"/>
      <c r="R25" s="45"/>
      <c r="S25" s="45"/>
      <c r="T25" s="45"/>
      <c r="U25" s="45"/>
    </row>
    <row r="26" spans="1:22" ht="15" customHeight="1" x14ac:dyDescent="0.25">
      <c r="A26" s="45"/>
      <c r="B26" s="45"/>
      <c r="C26" s="45"/>
      <c r="D26" s="45"/>
      <c r="E26" s="45"/>
      <c r="F26" s="45"/>
      <c r="G26" s="45"/>
      <c r="H26" s="45"/>
      <c r="I26" s="45"/>
      <c r="J26" s="45"/>
      <c r="K26" s="45"/>
      <c r="L26" s="45"/>
      <c r="M26" s="45"/>
      <c r="N26" s="45"/>
      <c r="O26" s="45"/>
      <c r="P26" s="45"/>
      <c r="Q26" s="45"/>
      <c r="R26" s="45"/>
      <c r="S26" s="45"/>
      <c r="T26" s="45"/>
      <c r="U26" s="45"/>
    </row>
    <row r="27" spans="1:22" ht="21" customHeight="1" x14ac:dyDescent="0.3">
      <c r="A27" s="45"/>
      <c r="B27" s="60">
        <v>1</v>
      </c>
      <c r="C27" s="39" t="s">
        <v>9</v>
      </c>
      <c r="D27" s="45"/>
      <c r="E27" s="45"/>
      <c r="F27" s="45"/>
      <c r="G27" s="45"/>
      <c r="H27" s="45"/>
      <c r="I27" s="45"/>
      <c r="J27" s="45"/>
      <c r="K27" s="45"/>
      <c r="L27" s="45"/>
      <c r="M27" s="45"/>
      <c r="N27" s="45"/>
      <c r="O27" s="45"/>
      <c r="P27" s="45"/>
      <c r="Q27" s="45"/>
      <c r="R27" s="45"/>
      <c r="S27" s="45"/>
      <c r="T27" s="45"/>
      <c r="U27" s="45"/>
    </row>
    <row r="28" spans="1:22" s="43" customFormat="1" ht="21" customHeight="1" x14ac:dyDescent="0.3">
      <c r="A28" s="61"/>
      <c r="B28" s="60">
        <v>2</v>
      </c>
      <c r="C28" s="39" t="s">
        <v>10</v>
      </c>
      <c r="D28" s="45"/>
      <c r="E28" s="45"/>
      <c r="F28" s="45"/>
      <c r="G28" s="45"/>
      <c r="H28" s="45"/>
      <c r="I28" s="45"/>
      <c r="J28" s="45"/>
      <c r="K28" s="45"/>
      <c r="L28" s="45"/>
      <c r="M28" s="45"/>
      <c r="N28" s="45"/>
      <c r="O28" s="45"/>
      <c r="P28" s="45"/>
      <c r="Q28" s="45"/>
      <c r="R28" s="45"/>
      <c r="S28" s="45"/>
      <c r="T28" s="45"/>
      <c r="U28" s="61"/>
      <c r="V28" s="41"/>
    </row>
    <row r="29" spans="1:22" s="43" customFormat="1" ht="21" customHeight="1" x14ac:dyDescent="0.25">
      <c r="A29" s="61"/>
      <c r="B29" s="60"/>
      <c r="C29" s="62"/>
      <c r="D29" s="45"/>
      <c r="E29" s="45"/>
      <c r="F29" s="45"/>
      <c r="G29" s="45"/>
      <c r="H29" s="45"/>
      <c r="I29" s="45"/>
      <c r="J29" s="45"/>
      <c r="K29" s="45"/>
      <c r="L29" s="45"/>
      <c r="M29" s="45"/>
      <c r="N29" s="45"/>
      <c r="O29" s="45"/>
      <c r="P29" s="45"/>
      <c r="Q29" s="45"/>
      <c r="R29" s="45"/>
      <c r="S29" s="45"/>
      <c r="T29" s="45"/>
      <c r="U29" s="61"/>
      <c r="V29" s="41"/>
    </row>
    <row r="30" spans="1:22" s="43" customFormat="1" ht="7.5" customHeight="1" x14ac:dyDescent="0.25">
      <c r="A30" s="61"/>
      <c r="B30" s="45"/>
      <c r="C30" s="45"/>
      <c r="D30" s="45"/>
      <c r="E30" s="45"/>
      <c r="F30" s="45"/>
      <c r="G30" s="45"/>
      <c r="H30" s="45"/>
      <c r="I30" s="45"/>
      <c r="J30" s="45"/>
      <c r="K30" s="45"/>
      <c r="L30" s="45"/>
      <c r="M30" s="45"/>
      <c r="N30" s="45"/>
      <c r="O30" s="45"/>
      <c r="P30" s="45"/>
      <c r="Q30" s="45"/>
      <c r="R30" s="45"/>
      <c r="S30" s="45"/>
      <c r="T30" s="45"/>
      <c r="U30" s="61"/>
      <c r="V30" s="41"/>
    </row>
  </sheetData>
  <sheetProtection algorithmName="SHA-512" hashValue="RI5HHQ6/kywWNGv3u1OC2uhr7dLP0CoIkVtNo9ZLtzLkd34f8ff94StdSDoGb6HnC8ml7uq69hPY1ztgSPXFfQ==" saltValue="KW9sWvrNXfdiJ+3/p5W8ug==" spinCount="100000" sheet="1" objects="1" scenarios="1"/>
  <mergeCells count="7">
    <mergeCell ref="B22:M22"/>
    <mergeCell ref="E23:M23"/>
    <mergeCell ref="B6:N6"/>
    <mergeCell ref="B11:N11"/>
    <mergeCell ref="C14:M14"/>
    <mergeCell ref="B19:M19"/>
    <mergeCell ref="E21:M21"/>
  </mergeCells>
  <hyperlinks>
    <hyperlink ref="C27" r:id="rId1" xr:uid="{4CA86AC5-75D5-46F6-8E5A-1AE6807E1345}"/>
    <hyperlink ref="C28" r:id="rId2" xr:uid="{CD81B4EA-8F6F-4641-98EA-D067083192AB}"/>
    <hyperlink ref="E23" r:id="rId3" xr:uid="{DE816239-5720-4BB0-8CA2-2CB69B34D207}"/>
    <hyperlink ref="E21:M21" r:id="rId4" display="Frequently Asked Questions: EU Low Carbon Benchmark Regulation" xr:uid="{12EF3CBC-2CBF-437B-9BFC-C5FCC87474EA}"/>
    <hyperlink ref="E23:M23" r:id="rId5" display="Frequently Asked Questions S&amp;P DJI’s Approach to the EU Low Carbon Benchmark Regulation Disclosure Requirements" xr:uid="{CDF09C5B-2FA5-4284-BE59-6BFBB89EAE96}"/>
  </hyperlinks>
  <printOptions gridLines="1"/>
  <pageMargins left="0" right="0" top="0" bottom="0" header="0" footer="0"/>
  <pageSetup scale="45" fitToHeight="0"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27D0A-5F56-445A-8F8D-2CA9BA019C85}">
  <sheetPr>
    <tabColor theme="9" tint="-0.249977111117893"/>
    <pageSetUpPr fitToPage="1"/>
  </sheetPr>
  <dimension ref="A1:AO184"/>
  <sheetViews>
    <sheetView showGridLines="0" zoomScale="90" zoomScaleNormal="90" workbookViewId="0">
      <selection activeCell="I77" sqref="I77"/>
    </sheetView>
  </sheetViews>
  <sheetFormatPr defaultColWidth="9.109375" defaultRowHeight="15" x14ac:dyDescent="0.25"/>
  <cols>
    <col min="1" max="1" width="5.6640625" style="65" customWidth="1"/>
    <col min="2" max="4" width="5.44140625" style="65" customWidth="1"/>
    <col min="5" max="5" width="14.109375" style="65" customWidth="1"/>
    <col min="6" max="6" width="15.6640625" style="65" customWidth="1"/>
    <col min="7" max="7" width="13.33203125" style="65" customWidth="1"/>
    <col min="8" max="8" width="1.5546875" style="65" customWidth="1"/>
    <col min="9" max="9" width="42.33203125" style="65" customWidth="1"/>
    <col min="10" max="10" width="3.109375" style="65" customWidth="1"/>
    <col min="11" max="11" width="5.6640625" style="65" customWidth="1"/>
    <col min="12" max="12" width="35.5546875" style="65" customWidth="1"/>
    <col min="13" max="13" width="2.88671875" style="65" customWidth="1"/>
    <col min="14" max="14" width="14.33203125" style="65" customWidth="1"/>
    <col min="15" max="15" width="2.88671875" style="65" customWidth="1"/>
    <col min="16" max="17" width="16.33203125" style="65" customWidth="1"/>
    <col min="18" max="18" width="33.33203125" style="65" customWidth="1"/>
    <col min="19" max="19" width="5.6640625" style="65" customWidth="1"/>
    <col min="20" max="20" width="9.109375" style="20"/>
    <col min="21" max="21" width="27.44140625" style="20" customWidth="1"/>
    <col min="22" max="22" width="22.6640625" style="20" customWidth="1"/>
    <col min="23" max="23" width="16.44140625" style="20" customWidth="1"/>
    <col min="24" max="24" width="9.109375" style="20"/>
    <col min="25" max="25" width="13" style="20" customWidth="1"/>
    <col min="26" max="26" width="9.109375" style="20"/>
    <col min="27" max="27" width="11" style="20" customWidth="1"/>
    <col min="28" max="41" width="9.109375" style="20"/>
    <col min="42" max="16384" width="9.109375" style="65"/>
  </cols>
  <sheetData>
    <row r="1" spans="1:28" ht="75" customHeight="1" x14ac:dyDescent="0.25">
      <c r="A1" s="64"/>
      <c r="B1" s="64"/>
      <c r="C1" s="64"/>
      <c r="D1" s="64"/>
      <c r="E1" s="64"/>
      <c r="F1" s="64"/>
      <c r="G1" s="64"/>
      <c r="H1" s="64"/>
      <c r="I1" s="64"/>
      <c r="J1" s="64"/>
      <c r="K1" s="64"/>
      <c r="L1" s="64"/>
      <c r="M1" s="64"/>
      <c r="N1" s="64"/>
      <c r="O1" s="64"/>
      <c r="P1" s="64"/>
      <c r="Q1" s="64"/>
      <c r="R1" s="64"/>
      <c r="S1" s="64"/>
    </row>
    <row r="2" spans="1:28" ht="15" customHeight="1" x14ac:dyDescent="0.25">
      <c r="A2" s="20"/>
      <c r="B2" s="20"/>
      <c r="C2" s="20"/>
      <c r="D2" s="20"/>
      <c r="E2" s="20"/>
      <c r="F2" s="20"/>
      <c r="G2" s="20"/>
      <c r="H2" s="20"/>
      <c r="I2" s="20"/>
      <c r="J2" s="20"/>
      <c r="K2" s="20"/>
      <c r="L2" s="20"/>
      <c r="M2" s="20"/>
      <c r="N2" s="20"/>
      <c r="O2" s="20"/>
      <c r="P2" s="20"/>
      <c r="Q2" s="20"/>
      <c r="R2" s="20"/>
      <c r="S2" s="20"/>
    </row>
    <row r="3" spans="1:28" ht="30.75" customHeight="1" x14ac:dyDescent="0.25">
      <c r="A3" s="20"/>
      <c r="B3" s="8" t="s">
        <v>11</v>
      </c>
      <c r="C3" s="66"/>
      <c r="D3" s="66"/>
      <c r="E3" s="20"/>
      <c r="F3" s="20"/>
      <c r="G3" s="20"/>
      <c r="H3" s="20"/>
      <c r="I3" s="20"/>
      <c r="J3" s="20"/>
      <c r="K3" s="20"/>
      <c r="L3" s="20"/>
      <c r="M3" s="20"/>
      <c r="N3" s="20"/>
      <c r="O3" s="20"/>
      <c r="P3" s="20"/>
      <c r="Q3" s="20"/>
      <c r="R3" s="47" t="s">
        <v>1</v>
      </c>
      <c r="S3" s="20"/>
    </row>
    <row r="4" spans="1:28" ht="15" customHeight="1" x14ac:dyDescent="0.25">
      <c r="A4" s="20"/>
      <c r="B4" s="66"/>
      <c r="C4" s="66"/>
      <c r="D4" s="66"/>
      <c r="E4" s="20"/>
      <c r="F4" s="20"/>
      <c r="G4" s="20"/>
      <c r="H4" s="20"/>
      <c r="I4" s="20"/>
      <c r="J4" s="20"/>
      <c r="K4" s="20"/>
      <c r="L4" s="20"/>
      <c r="M4" s="20"/>
      <c r="N4" s="20"/>
      <c r="O4" s="20"/>
      <c r="P4" s="20"/>
      <c r="Q4" s="20"/>
      <c r="R4" s="67"/>
      <c r="S4" s="20"/>
    </row>
    <row r="5" spans="1:28" ht="15" customHeight="1" x14ac:dyDescent="0.25">
      <c r="A5" s="20"/>
      <c r="B5" s="68"/>
      <c r="C5" s="68"/>
      <c r="D5" s="68"/>
      <c r="E5" s="20"/>
      <c r="F5" s="20"/>
      <c r="G5" s="20"/>
      <c r="H5" s="20"/>
      <c r="I5" s="20"/>
      <c r="J5" s="20"/>
      <c r="K5" s="20"/>
      <c r="L5" s="20"/>
      <c r="M5" s="20"/>
      <c r="N5" s="20"/>
      <c r="O5" s="20"/>
      <c r="P5" s="20"/>
      <c r="Q5" s="20"/>
      <c r="R5" s="20"/>
      <c r="S5" s="20"/>
    </row>
    <row r="6" spans="1:28" ht="4.5" customHeight="1" thickBot="1" x14ac:dyDescent="0.3">
      <c r="A6" s="20"/>
      <c r="B6" s="69"/>
      <c r="C6" s="69"/>
      <c r="D6" s="69"/>
      <c r="E6" s="70"/>
      <c r="F6" s="69"/>
      <c r="G6" s="69"/>
      <c r="H6" s="14"/>
      <c r="I6" s="14"/>
      <c r="J6" s="14"/>
      <c r="K6" s="20"/>
      <c r="L6" s="15"/>
      <c r="M6" s="20"/>
      <c r="N6" s="20"/>
      <c r="O6" s="20"/>
      <c r="P6" s="20"/>
      <c r="Q6" s="20"/>
      <c r="R6" s="20"/>
      <c r="S6" s="20"/>
    </row>
    <row r="7" spans="1:28" ht="33.75" customHeight="1" x14ac:dyDescent="0.25">
      <c r="A7" s="20"/>
      <c r="B7" s="179" t="s">
        <v>12</v>
      </c>
      <c r="C7" s="180"/>
      <c r="D7" s="180"/>
      <c r="E7" s="180"/>
      <c r="F7" s="180"/>
      <c r="G7" s="181"/>
      <c r="H7" s="16"/>
      <c r="I7" s="182" t="s">
        <v>138</v>
      </c>
      <c r="J7" s="183"/>
      <c r="K7" s="183"/>
      <c r="L7" s="184"/>
      <c r="M7" s="20"/>
      <c r="N7" s="20"/>
      <c r="O7" s="20"/>
      <c r="P7" s="20"/>
      <c r="Q7" s="20"/>
      <c r="R7" s="20"/>
      <c r="S7" s="71"/>
    </row>
    <row r="8" spans="1:28" ht="7.5" customHeight="1" thickBot="1" x14ac:dyDescent="0.3">
      <c r="A8" s="20"/>
      <c r="B8" s="2"/>
      <c r="C8" s="2"/>
      <c r="D8" s="2"/>
      <c r="E8" s="3"/>
      <c r="F8" s="4"/>
      <c r="G8" s="2"/>
      <c r="H8" s="17"/>
      <c r="I8" s="15"/>
      <c r="J8" s="15"/>
      <c r="K8" s="15"/>
      <c r="L8" s="15"/>
      <c r="M8" s="72"/>
      <c r="N8" s="20"/>
      <c r="O8" s="20"/>
      <c r="P8" s="20"/>
      <c r="Q8" s="20"/>
      <c r="R8" s="20"/>
      <c r="S8" s="20"/>
    </row>
    <row r="9" spans="1:28" ht="15" customHeight="1" thickBot="1" x14ac:dyDescent="0.35">
      <c r="A9" s="20"/>
      <c r="B9" s="2"/>
      <c r="C9" s="2"/>
      <c r="D9" s="2"/>
      <c r="E9" s="3"/>
      <c r="F9" s="166" t="s">
        <v>14</v>
      </c>
      <c r="G9" s="167"/>
      <c r="H9" s="16"/>
      <c r="I9" s="73">
        <f>VLOOKUP(I7, 'Index and date'!A:B, 2, FALSE)</f>
        <v>45709</v>
      </c>
      <c r="J9" s="74"/>
      <c r="K9" s="15"/>
      <c r="L9" s="15"/>
      <c r="M9" s="75"/>
      <c r="N9" s="20"/>
      <c r="O9" s="20"/>
      <c r="P9" s="20"/>
      <c r="Q9" s="76"/>
      <c r="R9" s="76"/>
      <c r="S9" s="77" t="s">
        <v>15</v>
      </c>
    </row>
    <row r="10" spans="1:28" ht="15" customHeight="1" x14ac:dyDescent="0.25">
      <c r="A10" s="20"/>
      <c r="B10" s="2"/>
      <c r="C10" s="2"/>
      <c r="D10" s="2"/>
      <c r="E10" s="3"/>
      <c r="F10" s="4"/>
      <c r="G10" s="2"/>
      <c r="H10" s="17"/>
      <c r="I10" s="15"/>
      <c r="J10" s="15"/>
      <c r="K10" s="15"/>
      <c r="L10" s="15"/>
      <c r="M10" s="78"/>
      <c r="N10" s="20"/>
      <c r="O10" s="20"/>
      <c r="P10" s="20"/>
      <c r="Q10" s="20"/>
      <c r="R10" s="20"/>
      <c r="S10" s="79"/>
      <c r="T10" s="75"/>
      <c r="U10" s="75"/>
    </row>
    <row r="11" spans="1:28" ht="15" customHeight="1" x14ac:dyDescent="0.3">
      <c r="A11" s="20"/>
      <c r="C11" s="1"/>
      <c r="D11" s="1"/>
      <c r="E11" s="20"/>
      <c r="F11" s="20"/>
      <c r="G11" s="20"/>
      <c r="H11" s="20"/>
      <c r="I11" s="20"/>
      <c r="J11" s="20"/>
      <c r="K11" s="20"/>
      <c r="L11" s="20"/>
      <c r="M11" s="20"/>
      <c r="N11" s="20"/>
      <c r="O11" s="20"/>
      <c r="P11" s="20"/>
      <c r="Q11" s="20"/>
      <c r="R11" s="20"/>
      <c r="S11" s="20"/>
    </row>
    <row r="12" spans="1:28" ht="21" customHeight="1" x14ac:dyDescent="0.3">
      <c r="A12" s="20"/>
      <c r="B12" s="1" t="s">
        <v>16</v>
      </c>
      <c r="C12" s="1"/>
      <c r="D12" s="1"/>
      <c r="E12" s="20"/>
      <c r="F12" s="20"/>
      <c r="G12" s="20"/>
      <c r="H12" s="20"/>
      <c r="I12" s="20"/>
      <c r="J12" s="20"/>
      <c r="K12" s="20"/>
      <c r="L12" s="20"/>
      <c r="M12" s="20"/>
      <c r="N12" s="20"/>
      <c r="O12" s="20"/>
      <c r="P12" s="20"/>
      <c r="Q12" s="20"/>
      <c r="R12" s="20"/>
      <c r="S12" s="20"/>
      <c r="W12" s="75"/>
      <c r="X12" s="75"/>
      <c r="Y12" s="75"/>
      <c r="Z12" s="75"/>
      <c r="AA12" s="75"/>
      <c r="AB12" s="80"/>
    </row>
    <row r="13" spans="1:28" ht="7.5" customHeight="1" x14ac:dyDescent="0.3">
      <c r="A13" s="20"/>
      <c r="B13" s="1"/>
      <c r="C13" s="1"/>
      <c r="D13" s="1"/>
      <c r="E13" s="20"/>
      <c r="F13" s="20"/>
      <c r="G13" s="20"/>
      <c r="H13" s="20"/>
      <c r="I13" s="20"/>
      <c r="J13" s="20"/>
      <c r="K13" s="20"/>
      <c r="L13" s="20"/>
      <c r="M13" s="20"/>
      <c r="N13" s="20"/>
      <c r="O13" s="20"/>
      <c r="P13" s="20"/>
      <c r="Q13" s="20"/>
      <c r="R13" s="20"/>
      <c r="S13" s="20"/>
    </row>
    <row r="14" spans="1:28" ht="63" customHeight="1" x14ac:dyDescent="0.25">
      <c r="A14" s="20"/>
      <c r="B14" s="203" t="s">
        <v>264</v>
      </c>
      <c r="C14" s="203"/>
      <c r="D14" s="203"/>
      <c r="E14" s="203"/>
      <c r="F14" s="203"/>
      <c r="G14" s="203"/>
      <c r="H14" s="203"/>
      <c r="I14" s="203"/>
      <c r="J14" s="203"/>
      <c r="K14" s="203"/>
      <c r="L14" s="203"/>
      <c r="M14" s="203"/>
      <c r="N14" s="203"/>
      <c r="O14" s="203"/>
      <c r="P14" s="203"/>
      <c r="Q14" s="203"/>
      <c r="R14" s="203"/>
      <c r="S14" s="20"/>
    </row>
    <row r="15" spans="1:28" ht="7.5" customHeight="1" x14ac:dyDescent="0.25">
      <c r="A15" s="20"/>
      <c r="B15" s="20"/>
      <c r="C15" s="20"/>
      <c r="D15" s="20"/>
      <c r="E15" s="20"/>
      <c r="F15" s="20"/>
      <c r="G15" s="20"/>
      <c r="H15" s="20"/>
      <c r="I15" s="20"/>
      <c r="J15" s="20"/>
      <c r="K15" s="20"/>
      <c r="L15" s="20"/>
      <c r="M15" s="20"/>
      <c r="N15" s="20"/>
      <c r="O15" s="20"/>
      <c r="P15" s="20"/>
      <c r="Q15" s="20"/>
      <c r="R15" s="20"/>
      <c r="S15" s="20"/>
    </row>
    <row r="16" spans="1:28" ht="15.6" x14ac:dyDescent="0.3">
      <c r="A16" s="20"/>
      <c r="B16" s="81" t="s">
        <v>17</v>
      </c>
      <c r="C16" s="1"/>
      <c r="D16" s="1"/>
      <c r="E16" s="20"/>
      <c r="F16" s="20"/>
      <c r="G16" s="20"/>
      <c r="H16" s="20"/>
      <c r="I16" s="20"/>
      <c r="J16" s="20"/>
      <c r="K16" s="20"/>
      <c r="L16" s="1"/>
      <c r="M16" s="20"/>
      <c r="N16" s="20"/>
      <c r="O16" s="20"/>
      <c r="P16" s="20"/>
      <c r="Q16" s="20"/>
      <c r="R16" s="20"/>
      <c r="S16" s="20"/>
    </row>
    <row r="17" spans="1:41" ht="7.5" customHeight="1" x14ac:dyDescent="0.25">
      <c r="A17" s="20"/>
      <c r="B17" s="20"/>
      <c r="C17" s="20"/>
      <c r="D17" s="20"/>
      <c r="E17" s="20"/>
      <c r="F17" s="20"/>
      <c r="G17" s="20"/>
      <c r="H17" s="20"/>
      <c r="I17" s="20"/>
      <c r="J17" s="20"/>
      <c r="K17" s="20"/>
      <c r="L17" s="20"/>
      <c r="M17" s="20"/>
      <c r="N17" s="20"/>
      <c r="O17" s="20"/>
      <c r="P17" s="20"/>
      <c r="Q17" s="20"/>
      <c r="R17" s="20"/>
      <c r="S17" s="20"/>
    </row>
    <row r="18" spans="1:41" ht="45" customHeight="1" x14ac:dyDescent="0.25">
      <c r="A18" s="20"/>
      <c r="B18" s="155"/>
      <c r="C18" s="155"/>
      <c r="D18" s="155"/>
      <c r="E18" s="168" t="s">
        <v>256</v>
      </c>
      <c r="F18" s="168"/>
      <c r="G18" s="168"/>
      <c r="H18" s="20"/>
      <c r="I18" s="83" t="str">
        <f>I7</f>
        <v>Fidelity Emerging Markets Quality Income Index</v>
      </c>
      <c r="J18" s="20"/>
      <c r="K18" s="20"/>
      <c r="L18" s="63" t="s">
        <v>18</v>
      </c>
      <c r="M18" s="20"/>
      <c r="N18" s="82" t="s">
        <v>19</v>
      </c>
      <c r="O18" s="20"/>
      <c r="P18" s="155" t="s">
        <v>20</v>
      </c>
      <c r="Q18" s="155"/>
      <c r="R18" s="155"/>
      <c r="S18" s="20"/>
    </row>
    <row r="19" spans="1:41" ht="7.5" customHeight="1" x14ac:dyDescent="0.25">
      <c r="A19" s="20"/>
      <c r="B19" s="20"/>
      <c r="C19" s="20"/>
      <c r="D19" s="20"/>
      <c r="E19" s="20"/>
      <c r="F19" s="20"/>
      <c r="G19" s="20"/>
      <c r="H19" s="20"/>
      <c r="I19" s="20"/>
      <c r="J19" s="20"/>
      <c r="K19" s="20"/>
      <c r="L19" s="20"/>
      <c r="M19" s="20"/>
      <c r="N19" s="20"/>
      <c r="O19" s="20"/>
      <c r="P19" s="20"/>
      <c r="Q19" s="20"/>
      <c r="R19" s="20"/>
      <c r="S19" s="20"/>
    </row>
    <row r="20" spans="1:41" ht="63.75" customHeight="1" x14ac:dyDescent="0.25">
      <c r="A20" s="20"/>
      <c r="B20" s="20"/>
      <c r="C20" s="20"/>
      <c r="D20" s="20"/>
      <c r="E20" s="185" t="s">
        <v>21</v>
      </c>
      <c r="F20" s="185"/>
      <c r="G20" s="186"/>
      <c r="H20" s="20"/>
      <c r="I20" s="18">
        <f>VLOOKUP(I18&amp;I9, 'DATABASE_SPACE '!A:CC, COLUMN(K1), FALSE)</f>
        <v>50.288949930000001</v>
      </c>
      <c r="J20" s="19"/>
      <c r="K20" s="20"/>
      <c r="L20" s="84" t="s">
        <v>22</v>
      </c>
      <c r="M20" s="20"/>
      <c r="N20" s="85" t="s">
        <v>23</v>
      </c>
      <c r="O20" s="20"/>
      <c r="P20" s="225" t="s">
        <v>265</v>
      </c>
      <c r="Q20" s="226"/>
      <c r="R20" s="227"/>
      <c r="S20" s="20"/>
    </row>
    <row r="21" spans="1:41" ht="7.5" customHeight="1" x14ac:dyDescent="0.25">
      <c r="A21" s="20"/>
      <c r="B21" s="20"/>
      <c r="C21" s="20"/>
      <c r="D21" s="20"/>
      <c r="E21" s="20"/>
      <c r="F21" s="20"/>
      <c r="G21" s="20"/>
      <c r="H21" s="20"/>
      <c r="I21" s="20"/>
      <c r="J21" s="20"/>
      <c r="K21" s="20"/>
      <c r="L21" s="20"/>
      <c r="M21" s="20"/>
      <c r="N21" s="20"/>
      <c r="O21" s="20"/>
      <c r="P21" s="234"/>
      <c r="Q21" s="234"/>
      <c r="R21" s="234"/>
      <c r="S21" s="20"/>
    </row>
    <row r="22" spans="1:41" ht="15" customHeight="1" x14ac:dyDescent="0.25">
      <c r="A22" s="20"/>
      <c r="B22" s="20"/>
      <c r="C22" s="20"/>
      <c r="D22" s="20"/>
      <c r="E22" s="20"/>
      <c r="F22" s="20"/>
      <c r="G22" s="20"/>
      <c r="H22" s="20"/>
      <c r="I22" s="20"/>
      <c r="J22" s="20"/>
      <c r="K22" s="20"/>
      <c r="L22" s="20"/>
      <c r="M22" s="20"/>
      <c r="N22" s="20"/>
      <c r="O22" s="20"/>
      <c r="P22" s="234"/>
      <c r="Q22" s="234"/>
      <c r="R22" s="234"/>
      <c r="S22" s="20"/>
    </row>
    <row r="23" spans="1:41" s="88" customFormat="1" ht="18.75" customHeight="1" x14ac:dyDescent="0.3">
      <c r="A23" s="86"/>
      <c r="B23" s="87" t="s">
        <v>24</v>
      </c>
      <c r="C23" s="20"/>
      <c r="D23" s="20"/>
      <c r="E23" s="20"/>
      <c r="F23" s="20"/>
      <c r="G23" s="20"/>
      <c r="H23" s="20"/>
      <c r="I23" s="20"/>
      <c r="J23" s="20"/>
      <c r="K23" s="20"/>
      <c r="L23" s="20"/>
      <c r="M23" s="20"/>
      <c r="N23" s="20"/>
      <c r="O23" s="20"/>
      <c r="P23" s="234"/>
      <c r="Q23" s="234"/>
      <c r="R23" s="234"/>
      <c r="S23" s="86"/>
      <c r="T23" s="20"/>
      <c r="U23" s="86"/>
      <c r="V23" s="86"/>
      <c r="W23" s="86"/>
      <c r="X23" s="86"/>
      <c r="Y23" s="86"/>
      <c r="Z23" s="86"/>
      <c r="AA23" s="86"/>
      <c r="AB23" s="86"/>
      <c r="AC23" s="86"/>
      <c r="AD23" s="86"/>
      <c r="AE23" s="86"/>
      <c r="AF23" s="86"/>
      <c r="AG23" s="86"/>
      <c r="AH23" s="86"/>
      <c r="AI23" s="86"/>
      <c r="AJ23" s="86"/>
      <c r="AK23" s="86"/>
      <c r="AL23" s="86"/>
      <c r="AM23" s="86"/>
      <c r="AN23" s="86"/>
      <c r="AO23" s="86"/>
    </row>
    <row r="24" spans="1:41" s="88" customFormat="1" ht="7.5" customHeight="1" x14ac:dyDescent="0.25">
      <c r="A24" s="86"/>
      <c r="B24" s="20"/>
      <c r="C24" s="20"/>
      <c r="D24" s="20"/>
      <c r="E24" s="20"/>
      <c r="F24" s="20"/>
      <c r="G24" s="20"/>
      <c r="H24" s="20"/>
      <c r="I24" s="20"/>
      <c r="J24" s="20"/>
      <c r="K24" s="20"/>
      <c r="L24" s="20"/>
      <c r="M24" s="20"/>
      <c r="N24" s="20"/>
      <c r="O24" s="20"/>
      <c r="P24" s="234"/>
      <c r="Q24" s="234"/>
      <c r="R24" s="234"/>
      <c r="S24" s="86"/>
      <c r="T24" s="20"/>
      <c r="U24" s="86"/>
      <c r="V24" s="86"/>
      <c r="W24" s="86"/>
      <c r="X24" s="86"/>
      <c r="Y24" s="86"/>
      <c r="Z24" s="86"/>
      <c r="AA24" s="86"/>
      <c r="AB24" s="86"/>
      <c r="AC24" s="86"/>
      <c r="AD24" s="86"/>
      <c r="AE24" s="86"/>
      <c r="AF24" s="86"/>
      <c r="AG24" s="86"/>
      <c r="AH24" s="86"/>
      <c r="AI24" s="86"/>
      <c r="AJ24" s="86"/>
      <c r="AK24" s="86"/>
      <c r="AL24" s="86"/>
      <c r="AM24" s="86"/>
      <c r="AN24" s="86"/>
      <c r="AO24" s="86"/>
    </row>
    <row r="25" spans="1:41" s="88" customFormat="1" ht="7.5" customHeight="1" x14ac:dyDescent="0.25">
      <c r="A25" s="86"/>
      <c r="B25" s="82"/>
      <c r="C25" s="82"/>
      <c r="D25" s="82"/>
      <c r="E25" s="20"/>
      <c r="F25" s="20"/>
      <c r="G25" s="20"/>
      <c r="H25" s="20"/>
      <c r="I25" s="89"/>
      <c r="J25" s="20"/>
      <c r="K25" s="20"/>
      <c r="L25" s="89"/>
      <c r="M25" s="20"/>
      <c r="N25" s="90"/>
      <c r="O25" s="20"/>
      <c r="P25" s="235"/>
      <c r="Q25" s="235"/>
      <c r="R25" s="235"/>
      <c r="S25" s="86"/>
      <c r="T25" s="86"/>
      <c r="U25" s="86"/>
      <c r="V25" s="86"/>
      <c r="W25" s="86"/>
      <c r="X25" s="86"/>
      <c r="Y25" s="86"/>
      <c r="Z25" s="86"/>
      <c r="AA25" s="86"/>
      <c r="AB25" s="86"/>
      <c r="AC25" s="86"/>
      <c r="AD25" s="86"/>
      <c r="AE25" s="86"/>
      <c r="AF25" s="86"/>
      <c r="AG25" s="86"/>
      <c r="AH25" s="86"/>
      <c r="AI25" s="86"/>
      <c r="AJ25" s="86"/>
      <c r="AK25" s="86"/>
      <c r="AL25" s="86"/>
      <c r="AM25" s="86"/>
      <c r="AN25" s="86"/>
      <c r="AO25" s="86"/>
    </row>
    <row r="26" spans="1:41" s="88" customFormat="1" ht="60" customHeight="1" x14ac:dyDescent="0.25">
      <c r="A26" s="86"/>
      <c r="B26" s="20"/>
      <c r="C26" s="20"/>
      <c r="D26" s="20"/>
      <c r="E26" s="169" t="s">
        <v>25</v>
      </c>
      <c r="F26" s="169"/>
      <c r="G26" s="170"/>
      <c r="H26" s="20"/>
      <c r="I26" s="18">
        <f>VLOOKUP(I18 &amp; I9, 'DATABASE_SPACE '!A:CC, COLUMN(N1), FALSE)</f>
        <v>48.67413363</v>
      </c>
      <c r="J26" s="20"/>
      <c r="K26" s="20"/>
      <c r="L26" s="91" t="s">
        <v>26</v>
      </c>
      <c r="M26" s="20"/>
      <c r="N26" s="85" t="s">
        <v>27</v>
      </c>
      <c r="O26" s="20"/>
      <c r="P26" s="225" t="s">
        <v>266</v>
      </c>
      <c r="Q26" s="226"/>
      <c r="R26" s="227"/>
      <c r="S26" s="86"/>
      <c r="T26" s="86"/>
      <c r="U26" s="86"/>
      <c r="V26" s="86"/>
      <c r="W26" s="86"/>
      <c r="X26" s="86"/>
      <c r="Y26" s="86"/>
      <c r="Z26" s="86"/>
      <c r="AA26" s="86"/>
      <c r="AB26" s="86"/>
      <c r="AC26" s="86"/>
      <c r="AD26" s="86"/>
      <c r="AE26" s="86"/>
      <c r="AF26" s="86"/>
      <c r="AG26" s="86"/>
      <c r="AH26" s="86"/>
      <c r="AI26" s="86"/>
      <c r="AJ26" s="86"/>
      <c r="AK26" s="86"/>
      <c r="AL26" s="86"/>
      <c r="AM26" s="86"/>
      <c r="AN26" s="86"/>
      <c r="AO26" s="86"/>
    </row>
    <row r="27" spans="1:41" s="88" customFormat="1" ht="6" customHeight="1" x14ac:dyDescent="0.25">
      <c r="A27" s="86"/>
      <c r="B27" s="20"/>
      <c r="C27" s="20"/>
      <c r="D27" s="20"/>
      <c r="E27" s="20"/>
      <c r="F27" s="20"/>
      <c r="G27" s="20"/>
      <c r="H27" s="20"/>
      <c r="I27" s="20"/>
      <c r="J27" s="20"/>
      <c r="K27" s="20"/>
      <c r="L27" s="20"/>
      <c r="M27" s="20"/>
      <c r="N27" s="20"/>
      <c r="O27" s="20"/>
      <c r="P27" s="234"/>
      <c r="Q27" s="234"/>
      <c r="R27" s="234"/>
      <c r="S27" s="86"/>
      <c r="T27" s="86"/>
      <c r="U27" s="86"/>
      <c r="V27" s="86"/>
      <c r="W27" s="86"/>
      <c r="X27" s="86"/>
      <c r="Y27" s="86"/>
      <c r="Z27" s="86"/>
      <c r="AA27" s="86"/>
      <c r="AB27" s="86"/>
      <c r="AC27" s="86"/>
      <c r="AD27" s="86"/>
      <c r="AE27" s="86"/>
      <c r="AF27" s="86"/>
      <c r="AG27" s="86"/>
      <c r="AH27" s="86"/>
      <c r="AI27" s="86"/>
      <c r="AJ27" s="86"/>
      <c r="AK27" s="86"/>
      <c r="AL27" s="86"/>
      <c r="AM27" s="86"/>
      <c r="AN27" s="86"/>
      <c r="AO27" s="86"/>
    </row>
    <row r="28" spans="1:41" s="88" customFormat="1" ht="6" customHeight="1" x14ac:dyDescent="0.25">
      <c r="A28" s="86"/>
      <c r="B28" s="20"/>
      <c r="C28" s="20"/>
      <c r="D28" s="20"/>
      <c r="E28" s="20"/>
      <c r="F28" s="20"/>
      <c r="G28" s="20"/>
      <c r="H28" s="20"/>
      <c r="I28" s="20"/>
      <c r="J28" s="20"/>
      <c r="K28" s="20"/>
      <c r="L28" s="20"/>
      <c r="M28" s="20"/>
      <c r="N28" s="20"/>
      <c r="O28" s="20"/>
      <c r="P28" s="234"/>
      <c r="Q28" s="234"/>
      <c r="R28" s="234"/>
      <c r="S28" s="86"/>
      <c r="T28" s="86"/>
      <c r="U28" s="86"/>
      <c r="V28" s="86"/>
      <c r="W28" s="86"/>
      <c r="X28" s="86"/>
      <c r="Y28" s="86"/>
      <c r="Z28" s="86"/>
      <c r="AA28" s="86"/>
      <c r="AB28" s="86"/>
      <c r="AC28" s="86"/>
      <c r="AD28" s="86"/>
      <c r="AE28" s="86"/>
      <c r="AF28" s="86"/>
      <c r="AG28" s="86"/>
      <c r="AH28" s="86"/>
      <c r="AI28" s="86"/>
      <c r="AJ28" s="86"/>
      <c r="AK28" s="86"/>
      <c r="AL28" s="86"/>
      <c r="AM28" s="86"/>
      <c r="AN28" s="86"/>
      <c r="AO28" s="86"/>
    </row>
    <row r="29" spans="1:41" s="88" customFormat="1" ht="132" customHeight="1" x14ac:dyDescent="0.25">
      <c r="A29" s="86"/>
      <c r="B29" s="20"/>
      <c r="C29" s="20"/>
      <c r="D29" s="20"/>
      <c r="E29" s="169" t="s">
        <v>28</v>
      </c>
      <c r="F29" s="169"/>
      <c r="G29" s="170"/>
      <c r="H29" s="20"/>
      <c r="I29" s="21">
        <f>VLOOKUP(I18 &amp; I9, 'DATABASE_SPACE '!A:CC, COLUMN(S1), FALSE)</f>
        <v>40.066854550000002</v>
      </c>
      <c r="J29" s="20"/>
      <c r="K29" s="20"/>
      <c r="L29" s="91" t="s">
        <v>29</v>
      </c>
      <c r="M29" s="20"/>
      <c r="N29" s="85" t="s">
        <v>30</v>
      </c>
      <c r="O29" s="20"/>
      <c r="P29" s="225" t="s">
        <v>267</v>
      </c>
      <c r="Q29" s="226"/>
      <c r="R29" s="227"/>
      <c r="S29" s="86"/>
      <c r="T29" s="86"/>
      <c r="U29" s="86"/>
      <c r="V29" s="86"/>
      <c r="W29" s="86"/>
      <c r="X29" s="86"/>
      <c r="Y29" s="86"/>
      <c r="Z29" s="86"/>
      <c r="AA29" s="86"/>
      <c r="AB29" s="86"/>
      <c r="AC29" s="86"/>
      <c r="AD29" s="86"/>
      <c r="AE29" s="86"/>
      <c r="AF29" s="86"/>
      <c r="AG29" s="86"/>
      <c r="AH29" s="86"/>
      <c r="AI29" s="86"/>
      <c r="AJ29" s="86"/>
      <c r="AK29" s="86"/>
      <c r="AL29" s="86"/>
      <c r="AM29" s="86"/>
      <c r="AN29" s="86"/>
      <c r="AO29" s="86"/>
    </row>
    <row r="30" spans="1:41" s="88" customFormat="1" ht="6" customHeight="1" x14ac:dyDescent="0.25">
      <c r="A30" s="86"/>
      <c r="B30" s="20"/>
      <c r="C30" s="20"/>
      <c r="D30" s="20"/>
      <c r="E30" s="20"/>
      <c r="F30" s="20"/>
      <c r="G30" s="20"/>
      <c r="H30" s="20"/>
      <c r="I30" s="20"/>
      <c r="J30" s="20"/>
      <c r="K30" s="20"/>
      <c r="L30" s="20"/>
      <c r="M30" s="20"/>
      <c r="N30" s="20"/>
      <c r="O30" s="20"/>
      <c r="P30" s="234"/>
      <c r="Q30" s="234"/>
      <c r="R30" s="234"/>
      <c r="S30" s="86"/>
      <c r="T30" s="86"/>
      <c r="U30" s="86"/>
      <c r="V30" s="86"/>
      <c r="W30" s="86"/>
      <c r="X30" s="86"/>
      <c r="Y30" s="86"/>
      <c r="Z30" s="86"/>
      <c r="AA30" s="86"/>
      <c r="AB30" s="86"/>
      <c r="AC30" s="86"/>
      <c r="AD30" s="86"/>
      <c r="AE30" s="86"/>
      <c r="AF30" s="86"/>
      <c r="AG30" s="86"/>
      <c r="AH30" s="86"/>
      <c r="AI30" s="86"/>
      <c r="AJ30" s="86"/>
      <c r="AK30" s="86"/>
      <c r="AL30" s="86"/>
      <c r="AM30" s="86"/>
      <c r="AN30" s="86"/>
      <c r="AO30" s="86"/>
    </row>
    <row r="31" spans="1:41" s="88" customFormat="1" ht="49.5" customHeight="1" x14ac:dyDescent="0.25">
      <c r="A31" s="86"/>
      <c r="B31" s="20"/>
      <c r="C31" s="20"/>
      <c r="D31" s="20"/>
      <c r="E31" s="171" t="s">
        <v>31</v>
      </c>
      <c r="F31" s="171"/>
      <c r="G31" s="172"/>
      <c r="H31" s="20"/>
      <c r="I31" s="22">
        <f>VLOOKUP(I18 &amp; I9, 'DATABASE_SPACE '!A:CC, COLUMN(T1), FALSE)</f>
        <v>0.75494849600000002</v>
      </c>
      <c r="J31" s="20"/>
      <c r="K31" s="20"/>
      <c r="L31" s="175" t="s">
        <v>32</v>
      </c>
      <c r="M31" s="20"/>
      <c r="N31" s="85" t="s">
        <v>33</v>
      </c>
      <c r="O31" s="20"/>
      <c r="P31" s="228" t="s">
        <v>268</v>
      </c>
      <c r="Q31" s="229"/>
      <c r="R31" s="230"/>
      <c r="S31" s="86"/>
      <c r="T31" s="86"/>
      <c r="U31" s="86"/>
      <c r="V31" s="86"/>
      <c r="W31" s="86"/>
      <c r="X31" s="86"/>
      <c r="Y31" s="86"/>
      <c r="Z31" s="86"/>
      <c r="AA31" s="86"/>
      <c r="AB31" s="86"/>
      <c r="AC31" s="86"/>
      <c r="AD31" s="86"/>
      <c r="AE31" s="86"/>
      <c r="AF31" s="86"/>
      <c r="AG31" s="86"/>
      <c r="AH31" s="86"/>
      <c r="AI31" s="86"/>
      <c r="AJ31" s="86"/>
      <c r="AK31" s="86"/>
      <c r="AL31" s="86"/>
      <c r="AM31" s="86"/>
      <c r="AN31" s="86"/>
      <c r="AO31" s="86"/>
    </row>
    <row r="32" spans="1:41" s="88" customFormat="1" ht="73.5" customHeight="1" x14ac:dyDescent="0.25">
      <c r="A32" s="86"/>
      <c r="B32" s="20"/>
      <c r="C32" s="20"/>
      <c r="D32" s="20"/>
      <c r="E32" s="173"/>
      <c r="F32" s="173"/>
      <c r="G32" s="174"/>
      <c r="H32" s="20"/>
      <c r="I32" s="23">
        <f>VLOOKUP(I18 &amp; I9, 'DATABASE_SPACE '!A:CC, COLUMN(U1), FALSE)</f>
        <v>84</v>
      </c>
      <c r="J32" s="20"/>
      <c r="K32" s="20"/>
      <c r="L32" s="176"/>
      <c r="M32" s="20"/>
      <c r="N32" s="85" t="s">
        <v>34</v>
      </c>
      <c r="O32" s="20"/>
      <c r="P32" s="231"/>
      <c r="Q32" s="232"/>
      <c r="R32" s="233"/>
      <c r="S32" s="86"/>
      <c r="T32" s="86"/>
      <c r="U32" s="86"/>
      <c r="V32" s="86"/>
      <c r="W32" s="86"/>
      <c r="X32" s="86"/>
      <c r="Y32" s="86"/>
      <c r="Z32" s="86"/>
      <c r="AA32" s="86"/>
      <c r="AB32" s="86"/>
      <c r="AC32" s="86"/>
      <c r="AD32" s="86"/>
      <c r="AE32" s="86"/>
      <c r="AF32" s="86"/>
      <c r="AG32" s="86"/>
      <c r="AH32" s="86"/>
      <c r="AI32" s="86"/>
      <c r="AJ32" s="86"/>
      <c r="AK32" s="86"/>
      <c r="AL32" s="86"/>
      <c r="AM32" s="86"/>
      <c r="AN32" s="86"/>
      <c r="AO32" s="86"/>
    </row>
    <row r="33" spans="1:41" s="88" customFormat="1" ht="6" customHeight="1" x14ac:dyDescent="0.25">
      <c r="A33" s="86"/>
      <c r="B33" s="20"/>
      <c r="C33" s="20"/>
      <c r="D33" s="20"/>
      <c r="E33" s="20"/>
      <c r="F33" s="20"/>
      <c r="G33" s="20"/>
      <c r="H33" s="20"/>
      <c r="I33" s="20"/>
      <c r="J33" s="20"/>
      <c r="K33" s="20"/>
      <c r="L33" s="20"/>
      <c r="M33" s="20"/>
      <c r="N33" s="20"/>
      <c r="O33" s="20"/>
      <c r="P33" s="234"/>
      <c r="Q33" s="234"/>
      <c r="R33" s="234"/>
      <c r="S33" s="86"/>
      <c r="T33" s="86"/>
      <c r="U33" s="86"/>
      <c r="V33" s="86"/>
      <c r="W33" s="86"/>
      <c r="X33" s="86"/>
      <c r="Y33" s="86"/>
      <c r="Z33" s="86"/>
      <c r="AA33" s="86"/>
      <c r="AB33" s="86"/>
      <c r="AC33" s="86"/>
      <c r="AD33" s="86"/>
      <c r="AE33" s="86"/>
      <c r="AF33" s="86"/>
      <c r="AG33" s="86"/>
      <c r="AH33" s="86"/>
      <c r="AI33" s="86"/>
      <c r="AJ33" s="86"/>
      <c r="AK33" s="86"/>
      <c r="AL33" s="86"/>
      <c r="AM33" s="86"/>
      <c r="AN33" s="86"/>
      <c r="AO33" s="86"/>
    </row>
    <row r="34" spans="1:41" s="88" customFormat="1" ht="78.75" customHeight="1" x14ac:dyDescent="0.25">
      <c r="A34" s="86"/>
      <c r="B34" s="20"/>
      <c r="C34" s="20"/>
      <c r="D34" s="20"/>
      <c r="E34" s="169" t="s">
        <v>35</v>
      </c>
      <c r="F34" s="169"/>
      <c r="G34" s="170"/>
      <c r="H34" s="20"/>
      <c r="I34" s="18">
        <f>VLOOKUP(I18 &amp; I9, 'DATABASE_SPACE '!A:CC, COLUMN(Z1), FALSE)</f>
        <v>138.18575939999999</v>
      </c>
      <c r="J34" s="20"/>
      <c r="K34" s="20"/>
      <c r="L34" s="175" t="s">
        <v>36</v>
      </c>
      <c r="M34" s="20"/>
      <c r="N34" s="85" t="s">
        <v>37</v>
      </c>
      <c r="O34" s="20"/>
      <c r="P34" s="228" t="s">
        <v>269</v>
      </c>
      <c r="Q34" s="229"/>
      <c r="R34" s="230"/>
      <c r="S34" s="86"/>
      <c r="T34" s="86"/>
      <c r="U34" s="86"/>
      <c r="V34" s="86"/>
      <c r="W34" s="86"/>
      <c r="X34" s="86"/>
      <c r="Y34" s="86"/>
      <c r="Z34" s="86"/>
      <c r="AA34" s="86"/>
      <c r="AB34" s="86"/>
      <c r="AC34" s="86"/>
      <c r="AD34" s="86"/>
      <c r="AE34" s="86"/>
      <c r="AF34" s="86"/>
      <c r="AG34" s="86"/>
      <c r="AH34" s="86"/>
      <c r="AI34" s="86"/>
      <c r="AJ34" s="86"/>
      <c r="AK34" s="86"/>
      <c r="AL34" s="86"/>
      <c r="AM34" s="86"/>
      <c r="AN34" s="86"/>
      <c r="AO34" s="86"/>
    </row>
    <row r="35" spans="1:41" s="88" customFormat="1" ht="31.5" hidden="1" customHeight="1" x14ac:dyDescent="0.25">
      <c r="A35" s="86"/>
      <c r="B35" s="20"/>
      <c r="C35" s="20"/>
      <c r="D35" s="20"/>
      <c r="E35" s="169"/>
      <c r="F35" s="169"/>
      <c r="G35" s="170"/>
      <c r="H35" s="20"/>
      <c r="I35" s="32" t="s">
        <v>38</v>
      </c>
      <c r="J35" s="20"/>
      <c r="K35" s="20"/>
      <c r="L35" s="176"/>
      <c r="M35" s="20"/>
      <c r="N35" s="85"/>
      <c r="O35" s="20"/>
      <c r="P35" s="231"/>
      <c r="Q35" s="232"/>
      <c r="R35" s="233"/>
      <c r="S35" s="86"/>
      <c r="T35" s="86"/>
      <c r="U35" s="86"/>
      <c r="V35" s="86"/>
      <c r="W35" s="86"/>
      <c r="X35" s="86"/>
      <c r="Y35" s="86"/>
      <c r="Z35" s="86"/>
      <c r="AA35" s="86"/>
      <c r="AB35" s="86"/>
      <c r="AC35" s="86"/>
      <c r="AD35" s="86"/>
      <c r="AE35" s="86"/>
      <c r="AF35" s="86"/>
      <c r="AG35" s="86"/>
      <c r="AH35" s="86"/>
      <c r="AI35" s="86"/>
      <c r="AJ35" s="86"/>
      <c r="AK35" s="86"/>
      <c r="AL35" s="86"/>
      <c r="AM35" s="86"/>
      <c r="AN35" s="86"/>
      <c r="AO35" s="86"/>
    </row>
    <row r="36" spans="1:41" s="88" customFormat="1" ht="6" customHeight="1" x14ac:dyDescent="0.25">
      <c r="A36" s="86"/>
      <c r="B36" s="20"/>
      <c r="C36" s="20"/>
      <c r="D36" s="20"/>
      <c r="E36" s="20"/>
      <c r="F36" s="20"/>
      <c r="G36" s="20"/>
      <c r="H36" s="20"/>
      <c r="I36" s="20"/>
      <c r="J36" s="20"/>
      <c r="K36" s="20"/>
      <c r="L36" s="20"/>
      <c r="M36" s="20"/>
      <c r="N36" s="20"/>
      <c r="O36" s="20"/>
      <c r="P36" s="234"/>
      <c r="Q36" s="234"/>
      <c r="R36" s="234"/>
      <c r="S36" s="86"/>
      <c r="T36" s="86"/>
      <c r="U36" s="86"/>
      <c r="V36" s="86"/>
      <c r="W36" s="86"/>
      <c r="X36" s="86"/>
      <c r="Y36" s="86"/>
      <c r="Z36" s="86"/>
      <c r="AA36" s="86"/>
      <c r="AB36" s="86"/>
      <c r="AC36" s="86"/>
      <c r="AD36" s="86"/>
      <c r="AE36" s="86"/>
      <c r="AF36" s="86"/>
      <c r="AG36" s="86"/>
      <c r="AH36" s="86"/>
      <c r="AI36" s="86"/>
      <c r="AJ36" s="86"/>
      <c r="AK36" s="86"/>
      <c r="AL36" s="86"/>
      <c r="AM36" s="86"/>
      <c r="AN36" s="86"/>
      <c r="AO36" s="86"/>
    </row>
    <row r="37" spans="1:41" s="88" customFormat="1" ht="23.25" customHeight="1" x14ac:dyDescent="0.25">
      <c r="A37" s="86"/>
      <c r="B37" s="20"/>
      <c r="C37" s="20"/>
      <c r="D37" s="20"/>
      <c r="E37" s="171" t="s">
        <v>39</v>
      </c>
      <c r="F37" s="171"/>
      <c r="G37" s="172"/>
      <c r="H37" s="20"/>
      <c r="I37" s="22">
        <f>VLOOKUP(I18 &amp; I9, 'DATABASE_SPACE '!A:CC, COLUMN(AB1), FALSE)</f>
        <v>0.80168097199999999</v>
      </c>
      <c r="J37" s="20"/>
      <c r="K37" s="20"/>
      <c r="L37" s="175" t="s">
        <v>40</v>
      </c>
      <c r="M37" s="20"/>
      <c r="N37" s="159" t="s">
        <v>41</v>
      </c>
      <c r="O37" s="20"/>
      <c r="P37" s="228" t="s">
        <v>42</v>
      </c>
      <c r="Q37" s="229"/>
      <c r="R37" s="230"/>
      <c r="S37" s="86"/>
      <c r="T37" s="86"/>
      <c r="U37" s="86"/>
      <c r="V37" s="86"/>
      <c r="W37" s="86"/>
      <c r="X37" s="86"/>
      <c r="Y37" s="86"/>
      <c r="Z37" s="86"/>
      <c r="AA37" s="86"/>
      <c r="AB37" s="86"/>
      <c r="AC37" s="86"/>
      <c r="AD37" s="86"/>
      <c r="AE37" s="86"/>
      <c r="AF37" s="86"/>
      <c r="AG37" s="86"/>
      <c r="AH37" s="86"/>
      <c r="AI37" s="86"/>
      <c r="AJ37" s="86"/>
      <c r="AK37" s="86"/>
      <c r="AL37" s="86"/>
      <c r="AM37" s="86"/>
      <c r="AN37" s="86"/>
      <c r="AO37" s="86"/>
    </row>
    <row r="38" spans="1:41" s="88" customFormat="1" ht="23.25" customHeight="1" x14ac:dyDescent="0.25">
      <c r="A38" s="86"/>
      <c r="B38" s="20"/>
      <c r="C38" s="20"/>
      <c r="D38" s="20"/>
      <c r="E38" s="177"/>
      <c r="F38" s="177"/>
      <c r="G38" s="178"/>
      <c r="H38" s="20"/>
      <c r="I38" s="23">
        <f>VLOOKUP(I18 &amp; I9, 'DATABASE_SPACE '!A:CC, COLUMN(AA1), FALSE)</f>
        <v>108</v>
      </c>
      <c r="J38" s="20"/>
      <c r="K38" s="20"/>
      <c r="L38" s="176"/>
      <c r="M38" s="20"/>
      <c r="N38" s="160"/>
      <c r="O38" s="20"/>
      <c r="P38" s="231"/>
      <c r="Q38" s="232"/>
      <c r="R38" s="233"/>
      <c r="S38" s="86"/>
      <c r="T38" s="86"/>
      <c r="U38" s="86"/>
      <c r="V38" s="86"/>
      <c r="W38" s="86"/>
      <c r="X38" s="86"/>
      <c r="Y38" s="86"/>
      <c r="Z38" s="86"/>
      <c r="AA38" s="86"/>
      <c r="AB38" s="86"/>
      <c r="AC38" s="86"/>
      <c r="AD38" s="86"/>
      <c r="AE38" s="86"/>
      <c r="AF38" s="86"/>
      <c r="AG38" s="86"/>
      <c r="AH38" s="86"/>
      <c r="AI38" s="86"/>
      <c r="AJ38" s="86"/>
      <c r="AK38" s="86"/>
      <c r="AL38" s="86"/>
      <c r="AM38" s="86"/>
      <c r="AN38" s="86"/>
      <c r="AO38" s="86"/>
    </row>
    <row r="39" spans="1:41" s="88" customFormat="1" ht="23.25" customHeight="1" x14ac:dyDescent="0.25">
      <c r="A39" s="86"/>
      <c r="B39" s="20"/>
      <c r="C39" s="20"/>
      <c r="D39" s="20"/>
      <c r="E39" s="177"/>
      <c r="F39" s="177"/>
      <c r="G39" s="178"/>
      <c r="H39" s="20"/>
      <c r="I39" s="22">
        <f>VLOOKUP(I18 &amp; I9, 'DATABASE_SPACE '!A:CC, COLUMN(AD1), FALSE)</f>
        <v>0.18411824399999999</v>
      </c>
      <c r="J39" s="20"/>
      <c r="K39" s="20"/>
      <c r="L39" s="175" t="s">
        <v>43</v>
      </c>
      <c r="M39" s="20"/>
      <c r="N39" s="159" t="s">
        <v>44</v>
      </c>
      <c r="O39" s="20"/>
      <c r="P39" s="228" t="s">
        <v>45</v>
      </c>
      <c r="Q39" s="229"/>
      <c r="R39" s="230"/>
      <c r="S39" s="86"/>
      <c r="T39" s="86"/>
      <c r="U39" s="86"/>
      <c r="V39" s="86"/>
      <c r="W39" s="86"/>
      <c r="X39" s="86"/>
      <c r="Y39" s="86"/>
      <c r="Z39" s="86"/>
      <c r="AA39" s="86"/>
      <c r="AB39" s="86"/>
      <c r="AC39" s="86"/>
      <c r="AD39" s="86"/>
      <c r="AE39" s="86"/>
      <c r="AF39" s="86"/>
      <c r="AG39" s="86"/>
      <c r="AH39" s="86"/>
      <c r="AI39" s="86"/>
      <c r="AJ39" s="86"/>
      <c r="AK39" s="86"/>
      <c r="AL39" s="86"/>
      <c r="AM39" s="86"/>
      <c r="AN39" s="86"/>
      <c r="AO39" s="86"/>
    </row>
    <row r="40" spans="1:41" s="88" customFormat="1" ht="23.25" customHeight="1" x14ac:dyDescent="0.25">
      <c r="A40" s="86"/>
      <c r="B40" s="20"/>
      <c r="C40" s="20"/>
      <c r="D40" s="20"/>
      <c r="E40" s="177"/>
      <c r="F40" s="177"/>
      <c r="G40" s="178"/>
      <c r="H40" s="20"/>
      <c r="I40" s="23">
        <f>VLOOKUP(I18 &amp; I9, 'DATABASE_SPACE '!A:CC, COLUMN(AC1), FALSE)</f>
        <v>23</v>
      </c>
      <c r="J40" s="20"/>
      <c r="K40" s="20"/>
      <c r="L40" s="176"/>
      <c r="M40" s="20"/>
      <c r="N40" s="160"/>
      <c r="O40" s="20"/>
      <c r="P40" s="231"/>
      <c r="Q40" s="232"/>
      <c r="R40" s="233"/>
      <c r="S40" s="86"/>
      <c r="T40" s="86"/>
      <c r="U40" s="86"/>
      <c r="V40" s="86"/>
      <c r="W40" s="86"/>
      <c r="X40" s="86"/>
      <c r="Y40" s="86"/>
      <c r="Z40" s="86"/>
      <c r="AA40" s="86"/>
      <c r="AB40" s="86"/>
      <c r="AC40" s="86"/>
      <c r="AD40" s="86"/>
      <c r="AE40" s="86"/>
      <c r="AF40" s="86"/>
      <c r="AG40" s="86"/>
      <c r="AH40" s="86"/>
      <c r="AI40" s="86"/>
      <c r="AJ40" s="86"/>
      <c r="AK40" s="86"/>
      <c r="AL40" s="86"/>
      <c r="AM40" s="86"/>
      <c r="AN40" s="86"/>
      <c r="AO40" s="86"/>
    </row>
    <row r="41" spans="1:41" s="88" customFormat="1" ht="23.25" customHeight="1" x14ac:dyDescent="0.25">
      <c r="A41" s="86"/>
      <c r="B41" s="20"/>
      <c r="C41" s="20"/>
      <c r="D41" s="20"/>
      <c r="E41" s="177"/>
      <c r="F41" s="177"/>
      <c r="G41" s="178"/>
      <c r="H41" s="20"/>
      <c r="I41" s="22">
        <f>VLOOKUP(I18 &amp; I9, 'DATABASE_SPACE '!A:CC, COLUMN(AF1), FALSE)</f>
        <v>1.4200783999999999E-2</v>
      </c>
      <c r="J41" s="20"/>
      <c r="K41" s="20"/>
      <c r="L41" s="175" t="s">
        <v>46</v>
      </c>
      <c r="M41" s="20"/>
      <c r="N41" s="159" t="s">
        <v>47</v>
      </c>
      <c r="O41" s="20"/>
      <c r="P41" s="228" t="s">
        <v>48</v>
      </c>
      <c r="Q41" s="229"/>
      <c r="R41" s="230"/>
      <c r="S41" s="86"/>
      <c r="T41" s="86"/>
      <c r="U41" s="86"/>
      <c r="V41" s="86"/>
      <c r="W41" s="86"/>
      <c r="X41" s="86"/>
      <c r="Y41" s="86"/>
      <c r="Z41" s="86"/>
      <c r="AA41" s="86"/>
      <c r="AB41" s="86"/>
      <c r="AC41" s="86"/>
      <c r="AD41" s="86"/>
      <c r="AE41" s="86"/>
      <c r="AF41" s="86"/>
      <c r="AG41" s="86"/>
      <c r="AH41" s="86"/>
      <c r="AI41" s="86"/>
      <c r="AJ41" s="86"/>
      <c r="AK41" s="86"/>
      <c r="AL41" s="86"/>
      <c r="AM41" s="86"/>
      <c r="AN41" s="86"/>
      <c r="AO41" s="86"/>
    </row>
    <row r="42" spans="1:41" s="88" customFormat="1" ht="22.5" customHeight="1" x14ac:dyDescent="0.25">
      <c r="A42" s="86"/>
      <c r="B42" s="20"/>
      <c r="C42" s="20"/>
      <c r="D42" s="20"/>
      <c r="E42" s="173"/>
      <c r="F42" s="173"/>
      <c r="G42" s="174"/>
      <c r="H42" s="20"/>
      <c r="I42" s="23">
        <f>VLOOKUP(I18 &amp; I9, 'DATABASE_SPACE '!A:CC, COLUMN(AE1), FALSE)</f>
        <v>1</v>
      </c>
      <c r="J42" s="20"/>
      <c r="K42" s="20"/>
      <c r="L42" s="176"/>
      <c r="M42" s="20"/>
      <c r="N42" s="160"/>
      <c r="O42" s="20"/>
      <c r="P42" s="231"/>
      <c r="Q42" s="232"/>
      <c r="R42" s="233"/>
      <c r="S42" s="86"/>
      <c r="T42" s="86"/>
      <c r="U42" s="86"/>
      <c r="V42" s="86"/>
      <c r="W42" s="86"/>
      <c r="X42" s="86"/>
      <c r="Y42" s="86"/>
      <c r="Z42" s="86"/>
      <c r="AA42" s="86"/>
      <c r="AB42" s="86"/>
      <c r="AC42" s="86"/>
      <c r="AD42" s="86"/>
      <c r="AE42" s="86"/>
      <c r="AF42" s="86"/>
      <c r="AG42" s="86"/>
      <c r="AH42" s="86"/>
      <c r="AI42" s="86"/>
      <c r="AJ42" s="86"/>
      <c r="AK42" s="86"/>
      <c r="AL42" s="86"/>
      <c r="AM42" s="86"/>
      <c r="AN42" s="86"/>
      <c r="AO42" s="86"/>
    </row>
    <row r="43" spans="1:41" s="88" customFormat="1" ht="6" customHeight="1" x14ac:dyDescent="0.25">
      <c r="A43" s="86"/>
      <c r="B43" s="20"/>
      <c r="C43" s="20"/>
      <c r="D43" s="20"/>
      <c r="E43" s="20"/>
      <c r="F43" s="20"/>
      <c r="G43" s="20"/>
      <c r="H43" s="20"/>
      <c r="I43" s="20"/>
      <c r="J43" s="20"/>
      <c r="K43" s="20"/>
      <c r="L43" s="20"/>
      <c r="M43" s="20"/>
      <c r="N43" s="20"/>
      <c r="O43" s="20"/>
      <c r="P43" s="234"/>
      <c r="Q43" s="234"/>
      <c r="R43" s="234"/>
      <c r="S43" s="86"/>
      <c r="T43" s="86"/>
      <c r="U43" s="86"/>
      <c r="V43" s="86"/>
      <c r="W43" s="86"/>
      <c r="X43" s="86"/>
      <c r="Y43" s="86"/>
      <c r="Z43" s="86"/>
      <c r="AA43" s="86"/>
      <c r="AB43" s="86"/>
      <c r="AC43" s="86"/>
      <c r="AD43" s="86"/>
      <c r="AE43" s="86"/>
      <c r="AF43" s="86"/>
      <c r="AG43" s="86"/>
      <c r="AH43" s="86"/>
      <c r="AI43" s="86"/>
      <c r="AJ43" s="86"/>
      <c r="AK43" s="86"/>
      <c r="AL43" s="86"/>
      <c r="AM43" s="86"/>
      <c r="AN43" s="86"/>
      <c r="AO43" s="86"/>
    </row>
    <row r="44" spans="1:41" s="88" customFormat="1" ht="45" customHeight="1" x14ac:dyDescent="0.25">
      <c r="A44" s="86"/>
      <c r="B44" s="20"/>
      <c r="C44" s="20"/>
      <c r="D44" s="20"/>
      <c r="E44" s="171" t="s">
        <v>49</v>
      </c>
      <c r="F44" s="171"/>
      <c r="G44" s="172"/>
      <c r="H44" s="20"/>
      <c r="I44" s="22">
        <f>VLOOKUP(I18 &amp; I9, 'DATABASE_SPACE '!A:CC, COLUMN(V1), FALSE)</f>
        <v>0.23062713500000001</v>
      </c>
      <c r="J44" s="20"/>
      <c r="K44" s="20"/>
      <c r="L44" s="175" t="s">
        <v>50</v>
      </c>
      <c r="M44" s="20"/>
      <c r="N44" s="85" t="s">
        <v>51</v>
      </c>
      <c r="O44" s="20"/>
      <c r="P44" s="228" t="s">
        <v>270</v>
      </c>
      <c r="Q44" s="229"/>
      <c r="R44" s="230"/>
      <c r="S44" s="86"/>
      <c r="T44" s="20"/>
      <c r="U44" s="86"/>
      <c r="V44" s="86"/>
      <c r="W44" s="86"/>
      <c r="X44" s="86"/>
      <c r="Y44" s="86"/>
      <c r="Z44" s="86"/>
      <c r="AA44" s="86"/>
      <c r="AB44" s="86"/>
      <c r="AC44" s="86"/>
      <c r="AD44" s="86"/>
      <c r="AE44" s="86"/>
      <c r="AF44" s="86"/>
      <c r="AG44" s="86"/>
      <c r="AH44" s="86"/>
      <c r="AI44" s="86"/>
      <c r="AJ44" s="86"/>
      <c r="AK44" s="86"/>
      <c r="AL44" s="86"/>
      <c r="AM44" s="86"/>
      <c r="AN44" s="86"/>
      <c r="AO44" s="86"/>
    </row>
    <row r="45" spans="1:41" s="88" customFormat="1" ht="45" customHeight="1" x14ac:dyDescent="0.25">
      <c r="A45" s="86"/>
      <c r="B45" s="20"/>
      <c r="C45" s="20"/>
      <c r="D45" s="20"/>
      <c r="E45" s="173"/>
      <c r="F45" s="173"/>
      <c r="G45" s="174"/>
      <c r="H45" s="20"/>
      <c r="I45" s="23">
        <f>VLOOKUP(I18 &amp; I9, 'DATABASE_SPACE '!A:CC, COLUMN(W1), FALSE)</f>
        <v>18</v>
      </c>
      <c r="J45" s="20"/>
      <c r="K45" s="20"/>
      <c r="L45" s="176"/>
      <c r="M45" s="20"/>
      <c r="N45" s="85" t="s">
        <v>52</v>
      </c>
      <c r="O45" s="20"/>
      <c r="P45" s="231"/>
      <c r="Q45" s="232"/>
      <c r="R45" s="233"/>
      <c r="S45" s="86"/>
      <c r="T45" s="20"/>
      <c r="U45" s="86"/>
      <c r="V45" s="86"/>
      <c r="W45" s="86"/>
      <c r="X45" s="86"/>
      <c r="Y45" s="86"/>
      <c r="Z45" s="86"/>
      <c r="AA45" s="86"/>
      <c r="AB45" s="86"/>
      <c r="AC45" s="86"/>
      <c r="AD45" s="86"/>
      <c r="AE45" s="86"/>
      <c r="AF45" s="86"/>
      <c r="AG45" s="86"/>
      <c r="AH45" s="86"/>
      <c r="AI45" s="86"/>
      <c r="AJ45" s="86"/>
      <c r="AK45" s="86"/>
      <c r="AL45" s="86"/>
      <c r="AM45" s="86"/>
      <c r="AN45" s="86"/>
      <c r="AO45" s="86"/>
    </row>
    <row r="46" spans="1:41" s="88" customFormat="1" ht="6" customHeight="1" x14ac:dyDescent="0.25">
      <c r="A46" s="86"/>
      <c r="B46" s="20"/>
      <c r="C46" s="20"/>
      <c r="D46" s="20"/>
      <c r="E46" s="20"/>
      <c r="F46" s="20"/>
      <c r="G46" s="20"/>
      <c r="H46" s="20"/>
      <c r="I46" s="20"/>
      <c r="J46" s="20"/>
      <c r="K46" s="20"/>
      <c r="L46" s="20"/>
      <c r="M46" s="20"/>
      <c r="N46" s="20"/>
      <c r="O46" s="20"/>
      <c r="P46" s="234"/>
      <c r="Q46" s="234"/>
      <c r="R46" s="234"/>
      <c r="S46" s="86"/>
      <c r="T46" s="20"/>
      <c r="U46" s="86"/>
      <c r="V46" s="86"/>
      <c r="W46" s="86"/>
      <c r="X46" s="86"/>
      <c r="Y46" s="86"/>
      <c r="Z46" s="86"/>
      <c r="AA46" s="86"/>
      <c r="AB46" s="86"/>
      <c r="AC46" s="86"/>
      <c r="AD46" s="86"/>
      <c r="AE46" s="86"/>
      <c r="AF46" s="86"/>
      <c r="AG46" s="86"/>
      <c r="AH46" s="86"/>
      <c r="AI46" s="86"/>
      <c r="AJ46" s="86"/>
      <c r="AK46" s="86"/>
      <c r="AL46" s="86"/>
      <c r="AM46" s="86"/>
      <c r="AN46" s="86"/>
      <c r="AO46" s="86"/>
    </row>
    <row r="47" spans="1:41" ht="45" customHeight="1" x14ac:dyDescent="0.25">
      <c r="A47" s="20"/>
      <c r="B47" s="20"/>
      <c r="C47" s="20"/>
      <c r="D47" s="20"/>
      <c r="E47" s="171" t="s">
        <v>53</v>
      </c>
      <c r="F47" s="171"/>
      <c r="G47" s="172"/>
      <c r="H47" s="20"/>
      <c r="I47" s="22">
        <f>VLOOKUP(I18 &amp; I9, 'DATABASE_SPACE '!A:CC, COLUMN(AG1), FALSE)</f>
        <v>5.2941669999999998E-3</v>
      </c>
      <c r="J47" s="20"/>
      <c r="K47" s="20"/>
      <c r="L47" s="175" t="s">
        <v>54</v>
      </c>
      <c r="M47" s="20"/>
      <c r="N47" s="85" t="s">
        <v>55</v>
      </c>
      <c r="O47" s="20"/>
      <c r="P47" s="228" t="s">
        <v>271</v>
      </c>
      <c r="Q47" s="229"/>
      <c r="R47" s="230"/>
      <c r="S47" s="20"/>
    </row>
    <row r="48" spans="1:41" ht="89.25" customHeight="1" x14ac:dyDescent="0.25">
      <c r="A48" s="20"/>
      <c r="B48" s="20"/>
      <c r="C48" s="20"/>
      <c r="D48" s="20"/>
      <c r="E48" s="173"/>
      <c r="F48" s="173"/>
      <c r="G48" s="174"/>
      <c r="H48" s="20"/>
      <c r="I48" s="23">
        <f>VLOOKUP(I18 &amp; I9, 'DATABASE_SPACE '!A:CC, COLUMN(AH1), FALSE)</f>
        <v>7</v>
      </c>
      <c r="J48" s="20"/>
      <c r="K48" s="20"/>
      <c r="L48" s="176"/>
      <c r="M48" s="20"/>
      <c r="N48" s="85" t="s">
        <v>56</v>
      </c>
      <c r="O48" s="20"/>
      <c r="P48" s="231"/>
      <c r="Q48" s="232"/>
      <c r="R48" s="233"/>
      <c r="S48" s="20"/>
    </row>
    <row r="49" spans="1:41" ht="6" customHeight="1" x14ac:dyDescent="0.25">
      <c r="A49" s="20"/>
      <c r="B49" s="20"/>
      <c r="C49" s="20"/>
      <c r="D49" s="20"/>
      <c r="E49" s="20"/>
      <c r="F49" s="20"/>
      <c r="G49" s="20"/>
      <c r="H49" s="20"/>
      <c r="I49" s="20"/>
      <c r="J49" s="20"/>
      <c r="K49" s="20"/>
      <c r="L49" s="20"/>
      <c r="M49" s="20"/>
      <c r="N49" s="20"/>
      <c r="O49" s="20"/>
      <c r="P49" s="20"/>
      <c r="Q49" s="20"/>
      <c r="R49" s="20"/>
      <c r="S49" s="20"/>
    </row>
    <row r="50" spans="1:41" ht="14.25" customHeight="1" x14ac:dyDescent="0.25">
      <c r="A50" s="20"/>
      <c r="B50" s="86"/>
      <c r="C50" s="92"/>
      <c r="D50" s="92"/>
      <c r="E50" s="92"/>
      <c r="F50" s="92"/>
      <c r="G50" s="92"/>
      <c r="H50" s="93"/>
      <c r="I50" s="92"/>
      <c r="J50" s="20"/>
      <c r="K50" s="20"/>
      <c r="L50" s="20"/>
      <c r="M50" s="20"/>
      <c r="N50" s="20"/>
      <c r="O50" s="20"/>
      <c r="P50" s="20"/>
      <c r="Q50" s="20"/>
      <c r="R50" s="20"/>
      <c r="S50" s="20"/>
    </row>
    <row r="51" spans="1:41" ht="75" customHeight="1" x14ac:dyDescent="0.25">
      <c r="A51" s="64"/>
      <c r="B51" s="64"/>
      <c r="C51" s="64"/>
      <c r="D51" s="64"/>
      <c r="E51" s="64"/>
      <c r="F51" s="64"/>
      <c r="G51" s="64"/>
      <c r="H51" s="64"/>
      <c r="I51" s="64"/>
      <c r="J51" s="64"/>
      <c r="K51" s="64"/>
      <c r="L51" s="64"/>
      <c r="M51" s="64"/>
      <c r="N51" s="64"/>
      <c r="O51" s="64"/>
      <c r="P51" s="64"/>
      <c r="Q51" s="64"/>
      <c r="R51" s="64"/>
      <c r="S51" s="64"/>
    </row>
    <row r="52" spans="1:41" ht="15" customHeight="1" x14ac:dyDescent="0.25">
      <c r="A52" s="20"/>
      <c r="B52" s="20"/>
      <c r="C52" s="20"/>
      <c r="D52" s="20"/>
      <c r="E52" s="20"/>
      <c r="F52" s="20"/>
      <c r="G52" s="20"/>
      <c r="H52" s="20"/>
      <c r="I52" s="20"/>
      <c r="J52" s="20"/>
      <c r="K52" s="20"/>
      <c r="L52" s="20"/>
      <c r="M52" s="20"/>
      <c r="N52" s="20"/>
      <c r="O52" s="20"/>
      <c r="P52" s="20"/>
      <c r="Q52" s="20"/>
      <c r="R52" s="20"/>
      <c r="S52" s="20"/>
    </row>
    <row r="53" spans="1:41" ht="30.75" customHeight="1" x14ac:dyDescent="0.25">
      <c r="A53" s="20"/>
      <c r="B53" s="8" t="s">
        <v>11</v>
      </c>
      <c r="C53" s="66"/>
      <c r="D53" s="66"/>
      <c r="E53" s="20"/>
      <c r="F53" s="20"/>
      <c r="G53" s="20"/>
      <c r="H53" s="20"/>
      <c r="I53" s="20"/>
      <c r="J53" s="20"/>
      <c r="K53" s="20"/>
      <c r="L53" s="20"/>
      <c r="M53" s="20"/>
      <c r="N53" s="20"/>
      <c r="O53" s="20"/>
      <c r="P53" s="20"/>
      <c r="Q53" s="20"/>
      <c r="R53" s="47" t="s">
        <v>1</v>
      </c>
      <c r="S53" s="20"/>
    </row>
    <row r="54" spans="1:41" ht="15" customHeight="1" x14ac:dyDescent="0.25">
      <c r="A54" s="20"/>
      <c r="B54" s="68"/>
      <c r="C54" s="68"/>
      <c r="D54" s="68"/>
      <c r="E54" s="20"/>
      <c r="F54" s="20"/>
      <c r="G54" s="20"/>
      <c r="H54" s="20"/>
      <c r="I54" s="20"/>
      <c r="J54" s="20"/>
      <c r="K54" s="20"/>
      <c r="L54" s="20"/>
      <c r="M54" s="88"/>
      <c r="N54" s="20"/>
      <c r="O54" s="20"/>
      <c r="P54" s="20"/>
      <c r="Q54" s="20"/>
      <c r="R54" s="20"/>
      <c r="S54" s="20"/>
    </row>
    <row r="55" spans="1:41" ht="15" customHeight="1" x14ac:dyDescent="0.25">
      <c r="A55" s="20"/>
      <c r="B55" s="68"/>
      <c r="C55" s="68"/>
      <c r="D55" s="68"/>
      <c r="E55" s="20"/>
      <c r="F55" s="20"/>
      <c r="G55" s="20"/>
      <c r="H55" s="20"/>
      <c r="I55" s="20"/>
      <c r="J55" s="20"/>
      <c r="K55" s="20"/>
      <c r="L55" s="20"/>
      <c r="M55" s="20"/>
      <c r="N55" s="20"/>
      <c r="O55" s="20"/>
      <c r="P55" s="20"/>
      <c r="Q55" s="20"/>
      <c r="R55" s="20"/>
      <c r="S55" s="20"/>
    </row>
    <row r="56" spans="1:41" ht="4.5" customHeight="1" x14ac:dyDescent="0.25">
      <c r="A56" s="20"/>
      <c r="B56" s="2"/>
      <c r="C56" s="2"/>
      <c r="D56" s="2"/>
      <c r="E56" s="2"/>
      <c r="F56" s="94"/>
      <c r="G56" s="94"/>
      <c r="H56" s="13"/>
      <c r="I56" s="95"/>
      <c r="J56" s="95"/>
      <c r="K56" s="20"/>
      <c r="L56" s="96"/>
      <c r="M56" s="72"/>
      <c r="N56" s="20"/>
      <c r="O56" s="20"/>
      <c r="P56" s="20"/>
      <c r="Q56" s="20"/>
      <c r="R56" s="20"/>
      <c r="S56" s="20"/>
    </row>
    <row r="57" spans="1:41" ht="4.5" customHeight="1" x14ac:dyDescent="0.25">
      <c r="A57" s="20"/>
      <c r="B57" s="69"/>
      <c r="C57" s="69"/>
      <c r="D57" s="69"/>
      <c r="E57" s="70"/>
      <c r="F57" s="69"/>
      <c r="G57" s="69"/>
      <c r="H57" s="14"/>
      <c r="I57" s="14"/>
      <c r="J57" s="14"/>
      <c r="K57" s="20"/>
      <c r="L57" s="15"/>
      <c r="M57" s="72"/>
      <c r="N57" s="20"/>
      <c r="O57" s="20"/>
      <c r="P57" s="20"/>
      <c r="Q57" s="20"/>
      <c r="R57" s="20"/>
      <c r="S57" s="20"/>
    </row>
    <row r="58" spans="1:41" ht="15" customHeight="1" x14ac:dyDescent="0.3">
      <c r="A58" s="20"/>
      <c r="B58" s="161" t="s">
        <v>57</v>
      </c>
      <c r="C58" s="162"/>
      <c r="D58" s="162"/>
      <c r="E58" s="162"/>
      <c r="F58" s="162"/>
      <c r="G58" s="163"/>
      <c r="H58" s="16"/>
      <c r="I58" s="97" t="str">
        <f>I7</f>
        <v>Fidelity Emerging Markets Quality Income Index</v>
      </c>
      <c r="J58" s="98"/>
      <c r="K58" s="99"/>
      <c r="L58" s="100"/>
      <c r="M58" s="101"/>
      <c r="N58" s="20"/>
      <c r="O58" s="20"/>
      <c r="P58" s="20"/>
      <c r="Q58" s="20"/>
      <c r="R58" s="20"/>
      <c r="S58" s="20"/>
    </row>
    <row r="59" spans="1:41" ht="8.25" customHeight="1" x14ac:dyDescent="0.25">
      <c r="A59" s="20"/>
      <c r="B59" s="2"/>
      <c r="C59" s="2"/>
      <c r="D59" s="2"/>
      <c r="E59" s="3"/>
      <c r="F59" s="4"/>
      <c r="G59" s="2"/>
      <c r="H59" s="17"/>
      <c r="I59" s="15"/>
      <c r="J59" s="15"/>
      <c r="K59" s="15"/>
      <c r="L59" s="15"/>
      <c r="M59" s="72"/>
      <c r="N59" s="20"/>
      <c r="O59" s="20"/>
      <c r="P59" s="20"/>
      <c r="Q59" s="20"/>
      <c r="R59" s="20"/>
      <c r="S59" s="20"/>
    </row>
    <row r="60" spans="1:41" ht="15" customHeight="1" x14ac:dyDescent="0.3">
      <c r="A60" s="20"/>
      <c r="B60" s="2"/>
      <c r="C60" s="2"/>
      <c r="D60" s="2"/>
      <c r="E60" s="3"/>
      <c r="F60" s="166" t="s">
        <v>58</v>
      </c>
      <c r="G60" s="167"/>
      <c r="H60" s="16"/>
      <c r="I60" s="102">
        <f>I9</f>
        <v>45709</v>
      </c>
      <c r="J60" s="74"/>
      <c r="K60" s="15"/>
      <c r="L60" s="15"/>
      <c r="M60" s="72"/>
      <c r="N60" s="20"/>
      <c r="O60" s="20"/>
      <c r="P60" s="20"/>
      <c r="Q60" s="75"/>
      <c r="R60" s="77" t="s">
        <v>15</v>
      </c>
      <c r="S60" s="20"/>
    </row>
    <row r="61" spans="1:41" s="88" customFormat="1" ht="15" customHeight="1" x14ac:dyDescent="0.25">
      <c r="A61" s="20"/>
      <c r="B61" s="20"/>
      <c r="C61" s="20"/>
      <c r="D61" s="20"/>
      <c r="E61" s="20"/>
      <c r="F61" s="20"/>
      <c r="G61" s="20"/>
      <c r="H61" s="20"/>
      <c r="I61" s="20"/>
      <c r="J61" s="20"/>
      <c r="K61" s="20"/>
      <c r="L61" s="20"/>
      <c r="M61" s="20"/>
      <c r="N61" s="20"/>
      <c r="O61" s="20"/>
      <c r="P61" s="79"/>
      <c r="Q61" s="79"/>
      <c r="R61" s="79"/>
      <c r="S61" s="20"/>
      <c r="T61" s="86"/>
      <c r="U61" s="86"/>
      <c r="V61" s="86"/>
      <c r="W61" s="86"/>
      <c r="X61" s="86"/>
      <c r="Y61" s="86"/>
      <c r="Z61" s="86"/>
      <c r="AA61" s="86"/>
      <c r="AB61" s="86"/>
      <c r="AC61" s="86"/>
      <c r="AD61" s="86"/>
      <c r="AE61" s="86"/>
      <c r="AF61" s="86"/>
      <c r="AG61" s="86"/>
      <c r="AH61" s="86"/>
      <c r="AI61" s="86"/>
      <c r="AJ61" s="86"/>
      <c r="AK61" s="86"/>
      <c r="AL61" s="86"/>
      <c r="AM61" s="86"/>
      <c r="AN61" s="86"/>
      <c r="AO61" s="86"/>
    </row>
    <row r="62" spans="1:41" s="88" customFormat="1" ht="15" customHeight="1" x14ac:dyDescent="0.25">
      <c r="A62" s="20"/>
      <c r="B62" s="20"/>
      <c r="C62" s="20"/>
      <c r="D62" s="20"/>
      <c r="E62" s="20"/>
      <c r="F62" s="20"/>
      <c r="G62" s="20"/>
      <c r="H62" s="20"/>
      <c r="I62" s="20"/>
      <c r="J62" s="20"/>
      <c r="K62" s="20"/>
      <c r="L62" s="20"/>
      <c r="M62" s="20"/>
      <c r="N62" s="20"/>
      <c r="O62" s="20"/>
      <c r="P62" s="20"/>
      <c r="Q62" s="20"/>
      <c r="R62" s="20"/>
      <c r="S62" s="20"/>
      <c r="T62" s="86"/>
      <c r="U62" s="86"/>
      <c r="V62" s="86"/>
      <c r="W62" s="86"/>
      <c r="X62" s="86"/>
      <c r="Y62" s="86"/>
      <c r="Z62" s="86"/>
      <c r="AA62" s="86"/>
      <c r="AB62" s="86"/>
      <c r="AC62" s="86"/>
      <c r="AD62" s="86"/>
      <c r="AE62" s="86"/>
      <c r="AF62" s="86"/>
      <c r="AG62" s="86"/>
      <c r="AH62" s="86"/>
      <c r="AI62" s="86"/>
      <c r="AJ62" s="86"/>
      <c r="AK62" s="86"/>
      <c r="AL62" s="86"/>
      <c r="AM62" s="86"/>
      <c r="AN62" s="86"/>
      <c r="AO62" s="86"/>
    </row>
    <row r="63" spans="1:41" s="88" customFormat="1" ht="18.75" customHeight="1" x14ac:dyDescent="0.3">
      <c r="A63" s="20"/>
      <c r="B63" s="103" t="s">
        <v>59</v>
      </c>
      <c r="C63" s="1"/>
      <c r="D63" s="1"/>
      <c r="E63" s="20"/>
      <c r="F63" s="20"/>
      <c r="G63" s="20"/>
      <c r="H63" s="20"/>
      <c r="I63" s="20"/>
      <c r="J63" s="20"/>
      <c r="K63" s="20"/>
      <c r="L63" s="1"/>
      <c r="M63" s="20"/>
      <c r="N63" s="20"/>
      <c r="O63" s="20"/>
      <c r="P63" s="20"/>
      <c r="Q63" s="20"/>
      <c r="R63" s="20"/>
      <c r="S63" s="20"/>
      <c r="T63" s="86"/>
      <c r="U63" s="86"/>
      <c r="V63" s="86"/>
      <c r="W63" s="86"/>
      <c r="X63" s="86"/>
      <c r="Y63" s="86"/>
      <c r="Z63" s="86"/>
      <c r="AA63" s="86"/>
      <c r="AB63" s="86"/>
      <c r="AC63" s="86"/>
      <c r="AD63" s="86"/>
      <c r="AE63" s="86"/>
      <c r="AF63" s="86"/>
      <c r="AG63" s="86"/>
      <c r="AH63" s="86"/>
      <c r="AI63" s="86"/>
      <c r="AJ63" s="86"/>
      <c r="AK63" s="86"/>
      <c r="AL63" s="86"/>
      <c r="AM63" s="86"/>
      <c r="AN63" s="86"/>
      <c r="AO63" s="86"/>
    </row>
    <row r="64" spans="1:41" s="88" customFormat="1" ht="8.25" customHeight="1" x14ac:dyDescent="0.25">
      <c r="A64" s="20"/>
      <c r="B64" s="20"/>
      <c r="C64" s="20"/>
      <c r="D64" s="20"/>
      <c r="E64" s="20"/>
      <c r="F64" s="20"/>
      <c r="G64" s="20"/>
      <c r="H64" s="20"/>
      <c r="I64" s="20"/>
      <c r="J64" s="20"/>
      <c r="K64" s="20"/>
      <c r="L64" s="20"/>
      <c r="M64" s="20"/>
      <c r="N64" s="20"/>
      <c r="O64" s="20"/>
      <c r="P64" s="20"/>
      <c r="Q64" s="20"/>
      <c r="R64" s="20"/>
      <c r="S64" s="20"/>
      <c r="T64" s="86"/>
      <c r="U64" s="86"/>
      <c r="V64" s="86"/>
      <c r="W64" s="86"/>
      <c r="X64" s="86"/>
      <c r="Y64" s="86"/>
      <c r="Z64" s="86"/>
      <c r="AA64" s="86"/>
      <c r="AB64" s="86"/>
      <c r="AC64" s="86"/>
      <c r="AD64" s="86"/>
      <c r="AE64" s="86"/>
      <c r="AF64" s="86"/>
      <c r="AG64" s="86"/>
      <c r="AH64" s="86"/>
      <c r="AI64" s="86"/>
      <c r="AJ64" s="86"/>
      <c r="AK64" s="86"/>
      <c r="AL64" s="86"/>
      <c r="AM64" s="86"/>
      <c r="AN64" s="86"/>
      <c r="AO64" s="86"/>
    </row>
    <row r="65" spans="1:41" s="88" customFormat="1" ht="45" customHeight="1" x14ac:dyDescent="0.25">
      <c r="A65" s="20"/>
      <c r="B65" s="155"/>
      <c r="C65" s="155"/>
      <c r="D65" s="155"/>
      <c r="E65" s="168" t="s">
        <v>256</v>
      </c>
      <c r="F65" s="168"/>
      <c r="G65" s="168"/>
      <c r="H65" s="20"/>
      <c r="I65" s="83" t="str">
        <f>I18</f>
        <v>Fidelity Emerging Markets Quality Income Index</v>
      </c>
      <c r="J65" s="20"/>
      <c r="K65" s="20"/>
      <c r="L65" s="11" t="s">
        <v>18</v>
      </c>
      <c r="M65" s="20"/>
      <c r="N65" s="82" t="s">
        <v>19</v>
      </c>
      <c r="O65" s="20"/>
      <c r="P65" s="155" t="s">
        <v>20</v>
      </c>
      <c r="Q65" s="155"/>
      <c r="R65" s="155"/>
      <c r="S65" s="20"/>
      <c r="T65" s="86"/>
      <c r="U65" s="86"/>
      <c r="V65" s="86"/>
      <c r="W65" s="86"/>
      <c r="X65" s="86"/>
      <c r="Y65" s="86"/>
      <c r="Z65" s="86"/>
      <c r="AA65" s="86"/>
      <c r="AB65" s="86"/>
      <c r="AC65" s="86"/>
      <c r="AD65" s="86"/>
      <c r="AE65" s="86"/>
      <c r="AF65" s="86"/>
      <c r="AG65" s="86"/>
      <c r="AH65" s="86"/>
      <c r="AI65" s="86"/>
      <c r="AJ65" s="86"/>
      <c r="AK65" s="86"/>
      <c r="AL65" s="86"/>
      <c r="AM65" s="86"/>
      <c r="AN65" s="86"/>
      <c r="AO65" s="86"/>
    </row>
    <row r="66" spans="1:41" s="88" customFormat="1" ht="8.25" customHeight="1" x14ac:dyDescent="0.25">
      <c r="A66" s="20"/>
      <c r="B66" s="20"/>
      <c r="C66" s="20"/>
      <c r="D66" s="20"/>
      <c r="E66" s="20"/>
      <c r="F66" s="20"/>
      <c r="G66" s="20"/>
      <c r="H66" s="20"/>
      <c r="I66" s="20"/>
      <c r="J66" s="20"/>
      <c r="K66" s="20"/>
      <c r="L66" s="20"/>
      <c r="M66" s="20"/>
      <c r="N66" s="20"/>
      <c r="O66" s="20"/>
      <c r="P66" s="20"/>
      <c r="Q66" s="20"/>
      <c r="R66" s="20"/>
      <c r="S66" s="20"/>
      <c r="T66" s="86"/>
      <c r="U66" s="86"/>
      <c r="V66" s="86"/>
      <c r="W66" s="86"/>
      <c r="X66" s="86"/>
      <c r="Y66" s="86"/>
      <c r="Z66" s="86"/>
      <c r="AA66" s="86"/>
      <c r="AB66" s="86"/>
      <c r="AC66" s="86"/>
      <c r="AD66" s="86"/>
      <c r="AE66" s="86"/>
      <c r="AF66" s="86"/>
      <c r="AG66" s="86"/>
      <c r="AH66" s="86"/>
      <c r="AI66" s="86"/>
      <c r="AJ66" s="86"/>
      <c r="AK66" s="86"/>
      <c r="AL66" s="86"/>
      <c r="AM66" s="86"/>
      <c r="AN66" s="86"/>
      <c r="AO66" s="86"/>
    </row>
    <row r="67" spans="1:41" s="88" customFormat="1" ht="60" customHeight="1" x14ac:dyDescent="0.25">
      <c r="A67" s="20"/>
      <c r="B67" s="20"/>
      <c r="C67" s="20"/>
      <c r="D67" s="20"/>
      <c r="E67" s="204" t="s">
        <v>60</v>
      </c>
      <c r="F67" s="204"/>
      <c r="G67" s="205"/>
      <c r="H67" s="20"/>
      <c r="I67" s="21">
        <f>VLOOKUP(I18 &amp; I9, 'DATABASE_SPACE '!A:CC, COLUMN(AK1), FALSE)</f>
        <v>51.082955669999997</v>
      </c>
      <c r="J67" s="20"/>
      <c r="K67" s="20"/>
      <c r="L67" s="104" t="s">
        <v>61</v>
      </c>
      <c r="M67" s="20"/>
      <c r="N67" s="85" t="s">
        <v>62</v>
      </c>
      <c r="O67" s="20"/>
      <c r="P67" s="225" t="s">
        <v>274</v>
      </c>
      <c r="Q67" s="226"/>
      <c r="R67" s="227"/>
      <c r="S67" s="20"/>
      <c r="T67" s="86"/>
      <c r="U67" s="86"/>
      <c r="V67" s="86"/>
      <c r="W67" s="86"/>
      <c r="X67" s="86"/>
      <c r="Y67" s="86"/>
      <c r="Z67" s="86"/>
      <c r="AA67" s="86"/>
      <c r="AB67" s="86"/>
      <c r="AC67" s="86"/>
      <c r="AD67" s="86"/>
      <c r="AE67" s="86"/>
      <c r="AF67" s="86"/>
      <c r="AG67" s="86"/>
      <c r="AH67" s="86"/>
      <c r="AI67" s="86"/>
      <c r="AJ67" s="86"/>
      <c r="AK67" s="86"/>
      <c r="AL67" s="86"/>
      <c r="AM67" s="86"/>
      <c r="AN67" s="86"/>
      <c r="AO67" s="86"/>
    </row>
    <row r="68" spans="1:41" s="88" customFormat="1" ht="8.25" customHeight="1" x14ac:dyDescent="0.25">
      <c r="A68" s="20"/>
      <c r="B68" s="20"/>
      <c r="C68" s="20"/>
      <c r="D68" s="20"/>
      <c r="E68" s="105"/>
      <c r="F68" s="105"/>
      <c r="G68" s="105"/>
      <c r="H68" s="20"/>
      <c r="I68" s="20"/>
      <c r="J68" s="20"/>
      <c r="K68" s="20"/>
      <c r="L68" s="20"/>
      <c r="M68" s="20"/>
      <c r="N68" s="20"/>
      <c r="O68" s="20"/>
      <c r="P68" s="234"/>
      <c r="Q68" s="234"/>
      <c r="R68" s="234"/>
      <c r="S68" s="20"/>
      <c r="T68" s="86"/>
      <c r="U68" s="86"/>
      <c r="V68" s="86"/>
      <c r="W68" s="86"/>
      <c r="X68" s="86"/>
      <c r="Y68" s="86"/>
      <c r="Z68" s="86"/>
      <c r="AA68" s="86"/>
      <c r="AB68" s="86"/>
      <c r="AC68" s="86"/>
      <c r="AD68" s="86"/>
      <c r="AE68" s="86"/>
      <c r="AF68" s="86"/>
      <c r="AG68" s="86"/>
      <c r="AH68" s="86"/>
      <c r="AI68" s="86"/>
      <c r="AJ68" s="86"/>
      <c r="AK68" s="86"/>
      <c r="AL68" s="86"/>
      <c r="AM68" s="86"/>
      <c r="AN68" s="86"/>
      <c r="AO68" s="86"/>
    </row>
    <row r="69" spans="1:41" s="88" customFormat="1" ht="33.75" customHeight="1" x14ac:dyDescent="0.25">
      <c r="A69" s="86"/>
      <c r="B69" s="20"/>
      <c r="C69" s="20"/>
      <c r="D69" s="20"/>
      <c r="E69" s="206" t="s">
        <v>63</v>
      </c>
      <c r="F69" s="206"/>
      <c r="G69" s="207"/>
      <c r="H69" s="20"/>
      <c r="I69" s="22">
        <f>VLOOKUP(I18 &amp; I9, 'DATABASE_SPACE '!A:CC, COLUMN(AT1), FALSE)</f>
        <v>0</v>
      </c>
      <c r="J69" s="20"/>
      <c r="K69" s="20"/>
      <c r="L69" s="214" t="s">
        <v>64</v>
      </c>
      <c r="M69" s="20"/>
      <c r="N69" s="216" t="s">
        <v>65</v>
      </c>
      <c r="O69" s="20"/>
      <c r="P69" s="236" t="s">
        <v>275</v>
      </c>
      <c r="Q69" s="229"/>
      <c r="R69" s="230"/>
      <c r="S69" s="86"/>
      <c r="T69" s="86"/>
      <c r="U69" s="86"/>
      <c r="V69" s="86"/>
      <c r="W69" s="86"/>
      <c r="X69" s="86"/>
      <c r="Y69" s="86"/>
      <c r="Z69" s="86"/>
      <c r="AA69" s="86"/>
      <c r="AB69" s="86"/>
      <c r="AC69" s="86"/>
      <c r="AD69" s="86"/>
      <c r="AE69" s="86"/>
      <c r="AF69" s="86"/>
      <c r="AG69" s="86"/>
      <c r="AH69" s="86"/>
      <c r="AI69" s="86"/>
      <c r="AJ69" s="86"/>
      <c r="AK69" s="86"/>
      <c r="AL69" s="86"/>
      <c r="AM69" s="86"/>
      <c r="AN69" s="86"/>
      <c r="AO69" s="86"/>
    </row>
    <row r="70" spans="1:41" s="88" customFormat="1" ht="41.4" customHeight="1" x14ac:dyDescent="0.25">
      <c r="A70" s="86"/>
      <c r="B70" s="20"/>
      <c r="C70" s="20"/>
      <c r="D70" s="20"/>
      <c r="E70" s="208"/>
      <c r="F70" s="208"/>
      <c r="G70" s="209"/>
      <c r="H70" s="20"/>
      <c r="I70" s="23">
        <f>VLOOKUP(I18 &amp; I9, 'DATABASE_SPACE '!A:CC, COLUMN(AU1), FALSE)</f>
        <v>0</v>
      </c>
      <c r="J70" s="20"/>
      <c r="K70" s="20"/>
      <c r="L70" s="215"/>
      <c r="M70" s="20"/>
      <c r="N70" s="217"/>
      <c r="O70" s="20"/>
      <c r="P70" s="231"/>
      <c r="Q70" s="232"/>
      <c r="R70" s="233"/>
      <c r="S70" s="86"/>
      <c r="T70" s="86"/>
      <c r="U70" s="86"/>
      <c r="V70" s="86"/>
      <c r="W70" s="86"/>
      <c r="X70" s="86"/>
      <c r="Y70" s="86"/>
      <c r="Z70" s="86"/>
      <c r="AA70" s="86"/>
      <c r="AB70" s="86"/>
      <c r="AC70" s="86"/>
      <c r="AD70" s="86"/>
      <c r="AE70" s="86"/>
      <c r="AF70" s="86"/>
      <c r="AG70" s="86"/>
      <c r="AH70" s="86"/>
      <c r="AI70" s="86"/>
      <c r="AJ70" s="86"/>
      <c r="AK70" s="86"/>
      <c r="AL70" s="86"/>
      <c r="AM70" s="86"/>
      <c r="AN70" s="86"/>
      <c r="AO70" s="86"/>
    </row>
    <row r="71" spans="1:41" s="88" customFormat="1" ht="8.25" customHeight="1" x14ac:dyDescent="0.25">
      <c r="A71" s="86"/>
      <c r="B71" s="20"/>
      <c r="C71" s="20"/>
      <c r="D71" s="20"/>
      <c r="E71" s="20"/>
      <c r="F71" s="20"/>
      <c r="G71" s="20"/>
      <c r="H71" s="20"/>
      <c r="I71" s="20"/>
      <c r="J71" s="20"/>
      <c r="K71" s="20"/>
      <c r="L71" s="20"/>
      <c r="M71" s="20"/>
      <c r="N71" s="20"/>
      <c r="O71" s="20"/>
      <c r="P71" s="234"/>
      <c r="Q71" s="234"/>
      <c r="R71" s="234"/>
      <c r="S71" s="86"/>
      <c r="T71" s="86"/>
      <c r="U71" s="86"/>
      <c r="V71" s="86"/>
      <c r="W71" s="86"/>
      <c r="X71" s="86"/>
      <c r="Y71" s="86"/>
      <c r="Z71" s="86"/>
      <c r="AA71" s="86"/>
      <c r="AB71" s="86"/>
      <c r="AC71" s="86"/>
      <c r="AD71" s="86"/>
      <c r="AE71" s="86"/>
      <c r="AF71" s="86"/>
      <c r="AG71" s="86"/>
      <c r="AH71" s="86"/>
      <c r="AI71" s="86"/>
      <c r="AJ71" s="86"/>
      <c r="AK71" s="86"/>
      <c r="AL71" s="86"/>
      <c r="AM71" s="86"/>
      <c r="AN71" s="86"/>
      <c r="AO71" s="86"/>
    </row>
    <row r="72" spans="1:41" s="88" customFormat="1" ht="27" customHeight="1" x14ac:dyDescent="0.25">
      <c r="A72" s="86"/>
      <c r="B72" s="20"/>
      <c r="C72" s="20"/>
      <c r="D72" s="20"/>
      <c r="E72" s="206" t="s">
        <v>66</v>
      </c>
      <c r="F72" s="206"/>
      <c r="G72" s="207"/>
      <c r="H72" s="20"/>
      <c r="I72" s="22">
        <f>VLOOKUP(I18 &amp; I9, 'DATABASE_SPACE '!A:CC, COLUMN(AV1), FALSE)</f>
        <v>0</v>
      </c>
      <c r="J72" s="20"/>
      <c r="K72" s="20"/>
      <c r="L72" s="214" t="s">
        <v>67</v>
      </c>
      <c r="M72" s="20"/>
      <c r="N72" s="216" t="s">
        <v>68</v>
      </c>
      <c r="O72" s="20"/>
      <c r="P72" s="228" t="s">
        <v>276</v>
      </c>
      <c r="Q72" s="229"/>
      <c r="R72" s="230"/>
      <c r="S72" s="86"/>
      <c r="T72" s="86"/>
      <c r="U72" s="86"/>
      <c r="V72" s="86"/>
      <c r="W72" s="86"/>
      <c r="X72" s="86"/>
      <c r="Y72" s="86"/>
      <c r="Z72" s="86"/>
      <c r="AA72" s="86"/>
      <c r="AB72" s="86"/>
      <c r="AC72" s="86"/>
      <c r="AD72" s="86"/>
      <c r="AE72" s="86"/>
      <c r="AF72" s="86"/>
      <c r="AG72" s="86"/>
      <c r="AH72" s="86"/>
      <c r="AI72" s="86"/>
      <c r="AJ72" s="86"/>
      <c r="AK72" s="86"/>
      <c r="AL72" s="86"/>
      <c r="AM72" s="86"/>
      <c r="AN72" s="86"/>
      <c r="AO72" s="86"/>
    </row>
    <row r="73" spans="1:41" s="88" customFormat="1" ht="27" customHeight="1" x14ac:dyDescent="0.25">
      <c r="A73" s="86"/>
      <c r="B73" s="20"/>
      <c r="C73" s="20"/>
      <c r="D73" s="20"/>
      <c r="E73" s="208"/>
      <c r="F73" s="208"/>
      <c r="G73" s="209"/>
      <c r="H73" s="20"/>
      <c r="I73" s="23">
        <f>VLOOKUP(I18 &amp; I9, 'DATABASE_SPACE '!A:CC, COLUMN(AW1), FALSE)</f>
        <v>0</v>
      </c>
      <c r="J73" s="20"/>
      <c r="K73" s="20"/>
      <c r="L73" s="215"/>
      <c r="M73" s="20"/>
      <c r="N73" s="217"/>
      <c r="O73" s="20"/>
      <c r="P73" s="231"/>
      <c r="Q73" s="232"/>
      <c r="R73" s="233"/>
      <c r="S73" s="86"/>
      <c r="T73" s="86"/>
      <c r="U73" s="86"/>
      <c r="V73" s="86"/>
      <c r="W73" s="86"/>
      <c r="X73" s="86"/>
      <c r="Y73" s="86"/>
      <c r="Z73" s="86"/>
      <c r="AA73" s="86"/>
      <c r="AB73" s="86"/>
      <c r="AC73" s="86"/>
      <c r="AD73" s="86"/>
      <c r="AE73" s="86"/>
      <c r="AF73" s="86"/>
      <c r="AG73" s="86"/>
      <c r="AH73" s="86"/>
      <c r="AI73" s="86"/>
      <c r="AJ73" s="86"/>
      <c r="AK73" s="86"/>
      <c r="AL73" s="86"/>
      <c r="AM73" s="86"/>
      <c r="AN73" s="86"/>
      <c r="AO73" s="86"/>
    </row>
    <row r="74" spans="1:41" s="88" customFormat="1" ht="8.25" customHeight="1" x14ac:dyDescent="0.25">
      <c r="A74" s="86"/>
      <c r="B74" s="20"/>
      <c r="C74" s="20"/>
      <c r="D74" s="20"/>
      <c r="E74" s="20"/>
      <c r="F74" s="20"/>
      <c r="G74" s="20"/>
      <c r="H74" s="20"/>
      <c r="I74" s="20"/>
      <c r="J74" s="20"/>
      <c r="K74" s="20"/>
      <c r="L74" s="20"/>
      <c r="M74" s="20"/>
      <c r="N74" s="20"/>
      <c r="O74" s="20"/>
      <c r="P74" s="234"/>
      <c r="Q74" s="234"/>
      <c r="R74" s="234"/>
      <c r="S74" s="86"/>
      <c r="T74" s="86"/>
      <c r="U74" s="86"/>
      <c r="V74" s="86"/>
      <c r="W74" s="86"/>
      <c r="X74" s="86"/>
      <c r="Y74" s="86"/>
      <c r="Z74" s="86"/>
      <c r="AA74" s="86"/>
      <c r="AB74" s="86"/>
      <c r="AC74" s="86"/>
      <c r="AD74" s="86"/>
      <c r="AE74" s="86"/>
      <c r="AF74" s="86"/>
      <c r="AG74" s="86"/>
      <c r="AH74" s="86"/>
      <c r="AI74" s="86"/>
      <c r="AJ74" s="86"/>
      <c r="AK74" s="86"/>
      <c r="AL74" s="86"/>
      <c r="AM74" s="86"/>
      <c r="AN74" s="86"/>
      <c r="AO74" s="86"/>
    </row>
    <row r="75" spans="1:41" s="88" customFormat="1" ht="38.25" hidden="1" customHeight="1" x14ac:dyDescent="0.25">
      <c r="A75" s="86"/>
      <c r="B75" s="20"/>
      <c r="C75" s="20"/>
      <c r="D75" s="20"/>
      <c r="E75" s="206" t="s">
        <v>69</v>
      </c>
      <c r="F75" s="206"/>
      <c r="G75" s="207"/>
      <c r="H75" s="20"/>
      <c r="I75" s="22">
        <f>VLOOKUP(I18 &amp; I9, 'DATABASE_SPACE '!A:CC, COLUMN(AN1), FALSE)</f>
        <v>5.7284679999999996E-3</v>
      </c>
      <c r="J75" s="20"/>
      <c r="K75" s="20"/>
      <c r="L75" s="214" t="s">
        <v>70</v>
      </c>
      <c r="M75" s="20"/>
      <c r="N75" s="216" t="s">
        <v>71</v>
      </c>
      <c r="O75" s="20"/>
      <c r="P75" s="237" t="s">
        <v>72</v>
      </c>
      <c r="Q75" s="238"/>
      <c r="R75" s="239"/>
      <c r="S75" s="86"/>
      <c r="T75" s="86"/>
      <c r="U75" s="86"/>
      <c r="V75" s="86"/>
      <c r="W75" s="86"/>
      <c r="X75" s="86"/>
      <c r="Y75" s="86"/>
      <c r="Z75" s="86"/>
      <c r="AA75" s="86"/>
      <c r="AB75" s="86"/>
      <c r="AC75" s="86"/>
      <c r="AD75" s="86"/>
      <c r="AE75" s="86"/>
      <c r="AF75" s="86"/>
      <c r="AG75" s="86"/>
      <c r="AH75" s="86"/>
      <c r="AI75" s="86"/>
      <c r="AJ75" s="86"/>
      <c r="AK75" s="86"/>
      <c r="AL75" s="86"/>
      <c r="AM75" s="86"/>
      <c r="AN75" s="86"/>
      <c r="AO75" s="86"/>
    </row>
    <row r="76" spans="1:41" s="88" customFormat="1" ht="38.25" hidden="1" customHeight="1" x14ac:dyDescent="0.25">
      <c r="A76" s="86"/>
      <c r="B76" s="20"/>
      <c r="C76" s="20"/>
      <c r="D76" s="20"/>
      <c r="E76" s="210"/>
      <c r="F76" s="210"/>
      <c r="G76" s="211"/>
      <c r="H76" s="20"/>
      <c r="I76" s="23">
        <f>VLOOKUP(I18 &amp; I9, 'DATABASE_SPACE '!A:CC, COLUMN(AO1), FALSE)</f>
        <v>1</v>
      </c>
      <c r="J76" s="20"/>
      <c r="K76" s="20"/>
      <c r="L76" s="215"/>
      <c r="M76" s="20"/>
      <c r="N76" s="217"/>
      <c r="O76" s="20"/>
      <c r="P76" s="240"/>
      <c r="Q76" s="241"/>
      <c r="R76" s="242"/>
      <c r="S76" s="86"/>
      <c r="T76" s="86"/>
      <c r="U76" s="86"/>
      <c r="V76" s="86"/>
      <c r="W76" s="86"/>
      <c r="X76" s="86"/>
      <c r="Y76" s="86"/>
      <c r="Z76" s="86"/>
      <c r="AA76" s="86"/>
      <c r="AB76" s="86"/>
      <c r="AC76" s="86"/>
      <c r="AD76" s="86"/>
      <c r="AE76" s="86"/>
      <c r="AF76" s="86"/>
      <c r="AG76" s="86"/>
      <c r="AH76" s="86"/>
      <c r="AI76" s="86"/>
      <c r="AJ76" s="86"/>
      <c r="AK76" s="86"/>
      <c r="AL76" s="86"/>
      <c r="AM76" s="86"/>
      <c r="AN76" s="86"/>
      <c r="AO76" s="86"/>
    </row>
    <row r="77" spans="1:41" s="88" customFormat="1" ht="66" customHeight="1" x14ac:dyDescent="0.25">
      <c r="A77" s="86"/>
      <c r="B77" s="20"/>
      <c r="C77" s="20"/>
      <c r="D77" s="20"/>
      <c r="E77" s="210"/>
      <c r="F77" s="210"/>
      <c r="G77" s="211"/>
      <c r="H77" s="20"/>
      <c r="I77" s="22">
        <f>VLOOKUP(I18 &amp; I9, 'DATABASE_SPACE '!A:CC, COLUMN(AP1), FALSE)</f>
        <v>0</v>
      </c>
      <c r="J77" s="20"/>
      <c r="K77" s="20"/>
      <c r="L77" s="214" t="s">
        <v>73</v>
      </c>
      <c r="M77" s="20"/>
      <c r="N77" s="216" t="s">
        <v>74</v>
      </c>
      <c r="O77" s="20"/>
      <c r="P77" s="228" t="s">
        <v>77</v>
      </c>
      <c r="Q77" s="229"/>
      <c r="R77" s="230"/>
      <c r="S77" s="86"/>
      <c r="T77" s="86"/>
      <c r="U77" s="86"/>
      <c r="V77" s="86"/>
      <c r="W77" s="86"/>
      <c r="X77" s="86"/>
      <c r="Y77" s="86"/>
      <c r="Z77" s="86"/>
      <c r="AA77" s="86"/>
      <c r="AB77" s="86"/>
      <c r="AC77" s="86"/>
      <c r="AD77" s="86"/>
      <c r="AE77" s="86"/>
      <c r="AF77" s="86"/>
      <c r="AG77" s="86"/>
      <c r="AH77" s="86"/>
      <c r="AI77" s="86"/>
      <c r="AJ77" s="86"/>
      <c r="AK77" s="86"/>
      <c r="AL77" s="86"/>
      <c r="AM77" s="86"/>
      <c r="AN77" s="86"/>
      <c r="AO77" s="86"/>
    </row>
    <row r="78" spans="1:41" s="88" customFormat="1" ht="66" customHeight="1" x14ac:dyDescent="0.25">
      <c r="A78" s="86"/>
      <c r="B78" s="20"/>
      <c r="C78" s="20"/>
      <c r="D78" s="20"/>
      <c r="E78" s="208"/>
      <c r="F78" s="208"/>
      <c r="G78" s="209"/>
      <c r="H78" s="20"/>
      <c r="I78" s="23">
        <f>VLOOKUP(I18 &amp; I9, 'DATABASE_SPACE '!A:CC, COLUMN(AQ1), FALSE)</f>
        <v>0</v>
      </c>
      <c r="J78" s="20"/>
      <c r="K78" s="20"/>
      <c r="L78" s="215"/>
      <c r="M78" s="20"/>
      <c r="N78" s="217"/>
      <c r="O78" s="20"/>
      <c r="P78" s="231"/>
      <c r="Q78" s="232"/>
      <c r="R78" s="233"/>
      <c r="S78" s="86"/>
      <c r="T78" s="86"/>
      <c r="U78" s="86"/>
      <c r="V78" s="86"/>
      <c r="W78" s="86"/>
      <c r="X78" s="86"/>
      <c r="Y78" s="86"/>
      <c r="Z78" s="86"/>
      <c r="AA78" s="86"/>
      <c r="AB78" s="86"/>
      <c r="AC78" s="86"/>
      <c r="AD78" s="86"/>
      <c r="AE78" s="86"/>
      <c r="AF78" s="86"/>
      <c r="AG78" s="86"/>
      <c r="AH78" s="86"/>
      <c r="AI78" s="86"/>
      <c r="AJ78" s="86"/>
      <c r="AK78" s="86"/>
      <c r="AL78" s="86"/>
      <c r="AM78" s="86"/>
      <c r="AN78" s="86"/>
      <c r="AO78" s="86"/>
    </row>
    <row r="79" spans="1:41" s="88" customFormat="1" ht="8.25" customHeight="1" x14ac:dyDescent="0.25">
      <c r="A79" s="86"/>
      <c r="B79" s="20"/>
      <c r="C79" s="20"/>
      <c r="D79" s="20"/>
      <c r="E79" s="20"/>
      <c r="F79" s="20"/>
      <c r="G79" s="20"/>
      <c r="H79" s="20"/>
      <c r="I79" s="20"/>
      <c r="J79" s="20"/>
      <c r="K79" s="20"/>
      <c r="L79" s="20"/>
      <c r="M79" s="20"/>
      <c r="N79" s="20"/>
      <c r="O79" s="20"/>
      <c r="P79" s="234"/>
      <c r="Q79" s="234"/>
      <c r="R79" s="234"/>
      <c r="S79" s="86"/>
      <c r="T79" s="86"/>
      <c r="U79" s="86"/>
      <c r="V79" s="86"/>
      <c r="W79" s="86"/>
      <c r="X79" s="86"/>
      <c r="Y79" s="86"/>
      <c r="Z79" s="86"/>
      <c r="AA79" s="86"/>
      <c r="AB79" s="86"/>
      <c r="AC79" s="86"/>
      <c r="AD79" s="86"/>
      <c r="AE79" s="86"/>
      <c r="AF79" s="86"/>
      <c r="AG79" s="86"/>
      <c r="AH79" s="86"/>
      <c r="AI79" s="86"/>
      <c r="AJ79" s="86"/>
      <c r="AK79" s="86"/>
      <c r="AL79" s="86"/>
      <c r="AM79" s="86"/>
      <c r="AN79" s="86"/>
      <c r="AO79" s="86"/>
    </row>
    <row r="80" spans="1:41" s="88" customFormat="1" ht="80.25" customHeight="1" x14ac:dyDescent="0.25">
      <c r="A80" s="86"/>
      <c r="B80" s="20"/>
      <c r="C80" s="20"/>
      <c r="D80" s="20"/>
      <c r="E80" s="204" t="s">
        <v>261</v>
      </c>
      <c r="F80" s="204"/>
      <c r="G80" s="205"/>
      <c r="H80" s="20"/>
      <c r="I80" s="22">
        <f>VLOOKUP(I18 &amp; I9, 'DATABASE_SPACE '!A:CC, COLUMN(CA1), FALSE)</f>
        <v>0.87152976478763999</v>
      </c>
      <c r="J80" s="20"/>
      <c r="K80" s="20"/>
      <c r="L80" s="104" t="s">
        <v>75</v>
      </c>
      <c r="M80" s="20"/>
      <c r="N80" s="106" t="s">
        <v>76</v>
      </c>
      <c r="O80" s="20"/>
      <c r="P80" s="225" t="s">
        <v>77</v>
      </c>
      <c r="Q80" s="226"/>
      <c r="R80" s="227"/>
      <c r="S80" s="86"/>
      <c r="T80" s="86"/>
      <c r="U80" s="86"/>
      <c r="V80" s="86"/>
      <c r="W80" s="86"/>
      <c r="X80" s="86"/>
      <c r="Y80" s="86"/>
      <c r="Z80" s="86"/>
      <c r="AA80" s="86"/>
      <c r="AB80" s="86"/>
      <c r="AC80" s="86"/>
      <c r="AD80" s="86"/>
      <c r="AE80" s="86"/>
      <c r="AF80" s="86"/>
      <c r="AG80" s="86"/>
      <c r="AH80" s="86"/>
      <c r="AI80" s="86"/>
      <c r="AJ80" s="86"/>
      <c r="AK80" s="86"/>
      <c r="AL80" s="86"/>
      <c r="AM80" s="86"/>
      <c r="AN80" s="86"/>
      <c r="AO80" s="86"/>
    </row>
    <row r="81" spans="1:41" s="88" customFormat="1" ht="22.2" hidden="1" customHeight="1" x14ac:dyDescent="0.25">
      <c r="A81" s="86"/>
      <c r="B81" s="20"/>
      <c r="C81" s="20"/>
      <c r="D81" s="20"/>
      <c r="E81" s="204"/>
      <c r="F81" s="204"/>
      <c r="G81" s="205"/>
      <c r="H81" s="20"/>
      <c r="I81" s="30">
        <f>VLOOKUP(I18 &amp; I9, 'DATABASE_SPACE '!A:CC, COLUMN(BX1), FALSE)</f>
        <v>0.43271813016255301</v>
      </c>
      <c r="J81" s="31"/>
      <c r="K81" s="20"/>
      <c r="L81" s="107" t="s">
        <v>78</v>
      </c>
      <c r="M81" s="20"/>
      <c r="N81" s="106"/>
      <c r="O81" s="20"/>
      <c r="P81" s="225"/>
      <c r="Q81" s="226"/>
      <c r="R81" s="227"/>
      <c r="S81" s="86"/>
      <c r="T81" s="86"/>
      <c r="U81" s="86"/>
      <c r="V81" s="86"/>
      <c r="W81" s="86"/>
      <c r="X81" s="86"/>
      <c r="Y81" s="86"/>
      <c r="Z81" s="86"/>
      <c r="AA81" s="86"/>
      <c r="AB81" s="86"/>
      <c r="AC81" s="86"/>
      <c r="AD81" s="86"/>
      <c r="AE81" s="86"/>
      <c r="AF81" s="86"/>
      <c r="AG81" s="86"/>
      <c r="AH81" s="86"/>
      <c r="AI81" s="86"/>
      <c r="AJ81" s="86"/>
      <c r="AK81" s="86"/>
      <c r="AL81" s="86"/>
      <c r="AM81" s="86"/>
      <c r="AN81" s="86"/>
      <c r="AO81" s="86"/>
    </row>
    <row r="82" spans="1:41" s="88" customFormat="1" ht="22.5" hidden="1" customHeight="1" x14ac:dyDescent="0.25">
      <c r="A82" s="86"/>
      <c r="B82" s="20"/>
      <c r="C82" s="20"/>
      <c r="D82" s="20"/>
      <c r="E82" s="204"/>
      <c r="F82" s="204"/>
      <c r="G82" s="205"/>
      <c r="H82" s="20"/>
      <c r="I82" s="22">
        <f>VLOOKUP(I18 &amp; I9, 'DATABASE_SPACE '!A:CC, COLUMN(BW1), FALSE)</f>
        <v>132</v>
      </c>
      <c r="J82" s="29"/>
      <c r="K82" s="20"/>
      <c r="L82" s="107" t="s">
        <v>79</v>
      </c>
      <c r="M82" s="20"/>
      <c r="N82" s="106"/>
      <c r="O82" s="20"/>
      <c r="P82" s="225"/>
      <c r="Q82" s="226"/>
      <c r="R82" s="227"/>
      <c r="S82" s="86"/>
      <c r="T82" s="86"/>
      <c r="U82" s="86"/>
      <c r="V82" s="86"/>
      <c r="W82" s="86"/>
      <c r="X82" s="86"/>
      <c r="Y82" s="86"/>
      <c r="Z82" s="86"/>
      <c r="AA82" s="86"/>
      <c r="AB82" s="86"/>
      <c r="AC82" s="86"/>
      <c r="AD82" s="86"/>
      <c r="AE82" s="86"/>
      <c r="AF82" s="86"/>
      <c r="AG82" s="86"/>
      <c r="AH82" s="86"/>
      <c r="AI82" s="86"/>
      <c r="AJ82" s="86"/>
      <c r="AK82" s="86"/>
      <c r="AL82" s="86"/>
      <c r="AM82" s="86"/>
      <c r="AN82" s="86"/>
      <c r="AO82" s="86"/>
    </row>
    <row r="83" spans="1:41" s="88" customFormat="1" ht="8.4" customHeight="1" x14ac:dyDescent="0.25">
      <c r="A83" s="86"/>
      <c r="B83" s="20"/>
      <c r="C83" s="20"/>
      <c r="D83" s="20"/>
      <c r="E83" s="20"/>
      <c r="F83" s="20"/>
      <c r="G83" s="20"/>
      <c r="H83" s="20"/>
      <c r="I83" s="20"/>
      <c r="J83" s="20"/>
      <c r="K83" s="20"/>
      <c r="L83" s="20"/>
      <c r="M83" s="20"/>
      <c r="N83" s="20"/>
      <c r="O83" s="20"/>
      <c r="P83" s="234"/>
      <c r="Q83" s="234"/>
      <c r="R83" s="234"/>
      <c r="S83" s="86"/>
      <c r="T83" s="86"/>
      <c r="U83" s="86"/>
      <c r="V83" s="86"/>
      <c r="W83" s="86"/>
      <c r="X83" s="86"/>
      <c r="Y83" s="86"/>
      <c r="Z83" s="86"/>
      <c r="AA83" s="86"/>
      <c r="AB83" s="86"/>
      <c r="AC83" s="86"/>
      <c r="AD83" s="86"/>
      <c r="AE83" s="86"/>
      <c r="AF83" s="86"/>
      <c r="AG83" s="86"/>
      <c r="AH83" s="86"/>
      <c r="AI83" s="86"/>
      <c r="AJ83" s="86"/>
      <c r="AK83" s="86"/>
      <c r="AL83" s="86"/>
      <c r="AM83" s="86"/>
      <c r="AN83" s="86"/>
      <c r="AO83" s="86"/>
    </row>
    <row r="84" spans="1:41" s="88" customFormat="1" ht="54.75" customHeight="1" x14ac:dyDescent="0.25">
      <c r="A84" s="86"/>
      <c r="B84" s="20"/>
      <c r="C84" s="20"/>
      <c r="D84" s="20"/>
      <c r="E84" s="204" t="s">
        <v>272</v>
      </c>
      <c r="F84" s="204"/>
      <c r="G84" s="205"/>
      <c r="H84" s="20"/>
      <c r="I84" s="21">
        <f>VLOOKUP(I18 &amp; I9, 'DATABASE_SPACE '!A:CC, COLUMN(BJ1), FALSE)</f>
        <v>33.917874382767202</v>
      </c>
      <c r="J84" s="20"/>
      <c r="K84" s="20"/>
      <c r="L84" s="104" t="s">
        <v>80</v>
      </c>
      <c r="M84" s="20"/>
      <c r="N84" s="106" t="s">
        <v>81</v>
      </c>
      <c r="O84" s="20"/>
      <c r="P84" s="225" t="s">
        <v>277</v>
      </c>
      <c r="Q84" s="226"/>
      <c r="R84" s="227"/>
      <c r="S84" s="86"/>
      <c r="T84" s="86"/>
      <c r="U84" s="86"/>
      <c r="V84" s="86"/>
      <c r="W84" s="86"/>
      <c r="X84" s="86"/>
      <c r="Y84" s="86"/>
      <c r="Z84" s="86"/>
      <c r="AA84" s="86"/>
      <c r="AB84" s="86"/>
      <c r="AC84" s="86"/>
      <c r="AD84" s="86"/>
      <c r="AE84" s="86"/>
      <c r="AF84" s="86"/>
      <c r="AG84" s="86"/>
      <c r="AH84" s="86"/>
      <c r="AI84" s="86"/>
      <c r="AJ84" s="86"/>
      <c r="AK84" s="86"/>
      <c r="AL84" s="86"/>
      <c r="AM84" s="86"/>
      <c r="AN84" s="86"/>
      <c r="AO84" s="86"/>
    </row>
    <row r="85" spans="1:41" s="88" customFormat="1" ht="23.25" hidden="1" customHeight="1" x14ac:dyDescent="0.25">
      <c r="A85" s="86"/>
      <c r="B85" s="20"/>
      <c r="C85" s="20"/>
      <c r="D85" s="20"/>
      <c r="E85" s="204"/>
      <c r="F85" s="204"/>
      <c r="G85" s="205"/>
      <c r="H85" s="20"/>
      <c r="I85" s="30">
        <f>VLOOKUP(I18 &amp; I9, 'DATABASE_SPACE '!A:CC, COLUMN(BH1), FALSE)</f>
        <v>0.98579912601878905</v>
      </c>
      <c r="J85" s="31"/>
      <c r="K85" s="20"/>
      <c r="L85" s="107" t="s">
        <v>78</v>
      </c>
      <c r="M85" s="20"/>
      <c r="N85" s="106"/>
      <c r="O85" s="20"/>
      <c r="P85" s="225"/>
      <c r="Q85" s="226"/>
      <c r="R85" s="227"/>
      <c r="S85" s="86"/>
      <c r="T85" s="86"/>
      <c r="U85" s="86"/>
      <c r="V85" s="86"/>
      <c r="W85" s="86"/>
      <c r="X85" s="86"/>
      <c r="Y85" s="86"/>
      <c r="Z85" s="86"/>
      <c r="AA85" s="86"/>
      <c r="AB85" s="86"/>
      <c r="AC85" s="86"/>
      <c r="AD85" s="86"/>
      <c r="AE85" s="86"/>
      <c r="AF85" s="86"/>
      <c r="AG85" s="86"/>
      <c r="AH85" s="86"/>
      <c r="AI85" s="86"/>
      <c r="AJ85" s="86"/>
      <c r="AK85" s="86"/>
      <c r="AL85" s="86"/>
      <c r="AM85" s="86"/>
      <c r="AN85" s="86"/>
      <c r="AO85" s="86"/>
    </row>
    <row r="86" spans="1:41" s="88" customFormat="1" ht="23.25" hidden="1" customHeight="1" x14ac:dyDescent="0.25">
      <c r="A86" s="86"/>
      <c r="B86" s="20"/>
      <c r="C86" s="20"/>
      <c r="D86" s="20"/>
      <c r="E86" s="204"/>
      <c r="F86" s="204"/>
      <c r="G86" s="205"/>
      <c r="H86" s="20"/>
      <c r="I86" s="22">
        <f>VLOOKUP(I18 &amp; I9, 'DATABASE_SPACE '!A:CC, COLUMN(BF1), FALSE)</f>
        <v>2.2705744999999999E-2</v>
      </c>
      <c r="J86" s="29"/>
      <c r="K86" s="20"/>
      <c r="L86" s="107" t="s">
        <v>79</v>
      </c>
      <c r="M86" s="20"/>
      <c r="N86" s="106"/>
      <c r="O86" s="20"/>
      <c r="P86" s="225"/>
      <c r="Q86" s="226"/>
      <c r="R86" s="227"/>
      <c r="S86" s="86"/>
      <c r="T86" s="86"/>
      <c r="U86" s="86"/>
      <c r="V86" s="86"/>
      <c r="W86" s="86"/>
      <c r="X86" s="86"/>
      <c r="Y86" s="86"/>
      <c r="Z86" s="86"/>
      <c r="AA86" s="86"/>
      <c r="AB86" s="86"/>
      <c r="AC86" s="86"/>
      <c r="AD86" s="86"/>
      <c r="AE86" s="86"/>
      <c r="AF86" s="86"/>
      <c r="AG86" s="86"/>
      <c r="AH86" s="86"/>
      <c r="AI86" s="86"/>
      <c r="AJ86" s="86"/>
      <c r="AK86" s="86"/>
      <c r="AL86" s="86"/>
      <c r="AM86" s="86"/>
      <c r="AN86" s="86"/>
      <c r="AO86" s="86"/>
    </row>
    <row r="87" spans="1:41" s="88" customFormat="1" ht="8.25" customHeight="1" x14ac:dyDescent="0.25">
      <c r="A87" s="86"/>
      <c r="B87" s="20"/>
      <c r="C87" s="20"/>
      <c r="D87" s="20"/>
      <c r="E87" s="20"/>
      <c r="F87" s="20"/>
      <c r="G87" s="20"/>
      <c r="H87" s="20"/>
      <c r="I87" s="20"/>
      <c r="J87" s="20"/>
      <c r="K87" s="20"/>
      <c r="L87" s="20"/>
      <c r="M87" s="20"/>
      <c r="N87" s="20"/>
      <c r="O87" s="20"/>
      <c r="P87" s="234"/>
      <c r="Q87" s="234"/>
      <c r="R87" s="234"/>
      <c r="S87" s="86"/>
      <c r="T87" s="86"/>
      <c r="U87" s="86"/>
      <c r="V87" s="86"/>
      <c r="W87" s="86"/>
      <c r="X87" s="86"/>
      <c r="Y87" s="86"/>
      <c r="Z87" s="86"/>
      <c r="AA87" s="86"/>
      <c r="AB87" s="86"/>
      <c r="AC87" s="86"/>
      <c r="AD87" s="86"/>
      <c r="AE87" s="86"/>
      <c r="AF87" s="86"/>
      <c r="AG87" s="86"/>
      <c r="AH87" s="86"/>
      <c r="AI87" s="86"/>
      <c r="AJ87" s="86"/>
      <c r="AK87" s="86"/>
      <c r="AL87" s="86"/>
      <c r="AM87" s="86"/>
      <c r="AN87" s="86"/>
      <c r="AO87" s="86"/>
    </row>
    <row r="88" spans="1:41" s="88" customFormat="1" ht="75.75" customHeight="1" x14ac:dyDescent="0.25">
      <c r="A88" s="86"/>
      <c r="B88" s="20"/>
      <c r="C88" s="20"/>
      <c r="D88" s="20"/>
      <c r="E88" s="204" t="s">
        <v>273</v>
      </c>
      <c r="F88" s="204"/>
      <c r="G88" s="205"/>
      <c r="H88" s="20"/>
      <c r="I88" s="21">
        <f>VLOOKUP(I18 &amp; I9, 'DATABASE_SPACE '!A:CC, COLUMN(BG1), FALSE)</f>
        <v>0.26084957556509702</v>
      </c>
      <c r="J88" s="20"/>
      <c r="K88" s="20"/>
      <c r="L88" s="104" t="s">
        <v>82</v>
      </c>
      <c r="M88" s="20"/>
      <c r="N88" s="106" t="s">
        <v>83</v>
      </c>
      <c r="O88" s="20"/>
      <c r="P88" s="225" t="s">
        <v>278</v>
      </c>
      <c r="Q88" s="226"/>
      <c r="R88" s="227"/>
      <c r="S88" s="86"/>
      <c r="T88" s="86"/>
      <c r="U88" s="86"/>
      <c r="V88" s="86"/>
      <c r="W88" s="86"/>
      <c r="X88" s="86"/>
      <c r="Y88" s="86"/>
      <c r="Z88" s="86"/>
      <c r="AA88" s="86"/>
      <c r="AB88" s="86"/>
      <c r="AC88" s="86"/>
      <c r="AD88" s="86"/>
      <c r="AE88" s="86"/>
      <c r="AF88" s="86"/>
      <c r="AG88" s="86"/>
      <c r="AH88" s="86"/>
      <c r="AI88" s="86"/>
      <c r="AJ88" s="86"/>
      <c r="AK88" s="86"/>
      <c r="AL88" s="86"/>
      <c r="AM88" s="86"/>
      <c r="AN88" s="86"/>
      <c r="AO88" s="86"/>
    </row>
    <row r="89" spans="1:41" s="88" customFormat="1" ht="22.5" hidden="1" customHeight="1" x14ac:dyDescent="0.25">
      <c r="A89" s="86"/>
      <c r="B89" s="20"/>
      <c r="C89" s="20"/>
      <c r="D89" s="20"/>
      <c r="E89" s="204"/>
      <c r="F89" s="204"/>
      <c r="G89" s="205"/>
      <c r="H89" s="20"/>
      <c r="I89" s="30">
        <f>VLOOKUP(I18 &amp; I9, 'DATABASE_SPACE '!A:CC, COLUMN(BD1), FALSE)</f>
        <v>0.90486359000000005</v>
      </c>
      <c r="J89" s="31"/>
      <c r="K89" s="20"/>
      <c r="L89" s="107" t="s">
        <v>78</v>
      </c>
      <c r="M89" s="20"/>
      <c r="N89" s="106"/>
      <c r="O89" s="20"/>
      <c r="P89" s="225"/>
      <c r="Q89" s="226"/>
      <c r="R89" s="227"/>
      <c r="S89" s="86"/>
      <c r="T89" s="86"/>
      <c r="U89" s="86"/>
      <c r="V89" s="86"/>
      <c r="W89" s="86"/>
      <c r="X89" s="86"/>
      <c r="Y89" s="86"/>
      <c r="Z89" s="86"/>
      <c r="AA89" s="86"/>
      <c r="AB89" s="86"/>
      <c r="AC89" s="86"/>
      <c r="AD89" s="86"/>
      <c r="AE89" s="86"/>
      <c r="AF89" s="86"/>
      <c r="AG89" s="86"/>
      <c r="AH89" s="86"/>
      <c r="AI89" s="86"/>
      <c r="AJ89" s="86"/>
      <c r="AK89" s="86"/>
      <c r="AL89" s="86"/>
      <c r="AM89" s="86"/>
      <c r="AN89" s="86"/>
      <c r="AO89" s="86"/>
    </row>
    <row r="90" spans="1:41" s="88" customFormat="1" ht="22.5" hidden="1" customHeight="1" x14ac:dyDescent="0.25">
      <c r="A90" s="86"/>
      <c r="B90" s="20"/>
      <c r="C90" s="20"/>
      <c r="D90" s="20"/>
      <c r="E90" s="204"/>
      <c r="F90" s="204"/>
      <c r="G90" s="205"/>
      <c r="H90" s="20"/>
      <c r="I90" s="22">
        <f>VLOOKUP(I18 &amp; I9, 'DATABASE_SPACE '!A:CC, COLUMN(BC1), FALSE)</f>
        <v>126</v>
      </c>
      <c r="J90" s="29"/>
      <c r="K90" s="20"/>
      <c r="L90" s="107" t="s">
        <v>79</v>
      </c>
      <c r="M90" s="20"/>
      <c r="N90" s="106"/>
      <c r="O90" s="20"/>
      <c r="P90" s="225"/>
      <c r="Q90" s="226"/>
      <c r="R90" s="227"/>
      <c r="S90" s="86"/>
      <c r="T90" s="86"/>
      <c r="U90" s="86"/>
      <c r="V90" s="86"/>
      <c r="W90" s="86"/>
      <c r="X90" s="86"/>
      <c r="Y90" s="86"/>
      <c r="Z90" s="86"/>
      <c r="AA90" s="86"/>
      <c r="AB90" s="86"/>
      <c r="AC90" s="86"/>
      <c r="AD90" s="86"/>
      <c r="AE90" s="86"/>
      <c r="AF90" s="86"/>
      <c r="AG90" s="86"/>
      <c r="AH90" s="86"/>
      <c r="AI90" s="86"/>
      <c r="AJ90" s="86"/>
      <c r="AK90" s="86"/>
      <c r="AL90" s="86"/>
      <c r="AM90" s="86"/>
      <c r="AN90" s="86"/>
      <c r="AO90" s="86"/>
    </row>
    <row r="91" spans="1:41" s="88" customFormat="1" ht="8.25" customHeight="1" x14ac:dyDescent="0.25">
      <c r="A91" s="86"/>
      <c r="B91" s="20"/>
      <c r="C91" s="20"/>
      <c r="D91" s="20"/>
      <c r="E91" s="20"/>
      <c r="F91" s="20"/>
      <c r="G91" s="20"/>
      <c r="H91" s="20"/>
      <c r="I91" s="20"/>
      <c r="J91" s="20"/>
      <c r="K91" s="20"/>
      <c r="L91" s="20"/>
      <c r="M91" s="20"/>
      <c r="N91" s="20"/>
      <c r="O91" s="20"/>
      <c r="P91" s="234"/>
      <c r="Q91" s="234"/>
      <c r="R91" s="234"/>
      <c r="S91" s="86"/>
      <c r="T91" s="86"/>
      <c r="U91" s="86"/>
      <c r="V91" s="86"/>
      <c r="W91" s="86"/>
      <c r="X91" s="86"/>
      <c r="Y91" s="86"/>
      <c r="Z91" s="86"/>
      <c r="AA91" s="86"/>
      <c r="AB91" s="86"/>
      <c r="AC91" s="86"/>
      <c r="AD91" s="86"/>
      <c r="AE91" s="86"/>
      <c r="AF91" s="86"/>
      <c r="AG91" s="86"/>
      <c r="AH91" s="86"/>
      <c r="AI91" s="86"/>
      <c r="AJ91" s="86"/>
      <c r="AK91" s="86"/>
      <c r="AL91" s="86"/>
      <c r="AM91" s="86"/>
      <c r="AN91" s="86"/>
      <c r="AO91" s="86"/>
    </row>
    <row r="92" spans="1:41" s="88" customFormat="1" ht="94.5" customHeight="1" x14ac:dyDescent="0.25">
      <c r="A92" s="86"/>
      <c r="B92" s="20"/>
      <c r="C92" s="20"/>
      <c r="D92" s="20"/>
      <c r="E92" s="204" t="s">
        <v>257</v>
      </c>
      <c r="F92" s="204"/>
      <c r="G92" s="205"/>
      <c r="H92" s="20"/>
      <c r="I92" s="21">
        <f>VLOOKUP(I18 &amp; I9, 'DATABASE_SPACE '!A:CC, COLUMN(BM1), FALSE)</f>
        <v>38.466525653856898</v>
      </c>
      <c r="J92" s="20"/>
      <c r="K92" s="20"/>
      <c r="L92" s="123" t="s">
        <v>259</v>
      </c>
      <c r="M92" s="20"/>
      <c r="N92" s="106" t="s">
        <v>84</v>
      </c>
      <c r="O92" s="20"/>
      <c r="P92" s="243" t="s">
        <v>279</v>
      </c>
      <c r="Q92" s="226"/>
      <c r="R92" s="227"/>
      <c r="S92" s="86"/>
      <c r="T92" s="86"/>
      <c r="U92" s="86"/>
      <c r="V92" s="86"/>
      <c r="W92" s="86"/>
      <c r="X92" s="86"/>
      <c r="Y92" s="86"/>
      <c r="Z92" s="86"/>
      <c r="AA92" s="86"/>
      <c r="AB92" s="86"/>
      <c r="AC92" s="86"/>
      <c r="AD92" s="86"/>
      <c r="AE92" s="86"/>
      <c r="AF92" s="86"/>
      <c r="AG92" s="86"/>
      <c r="AH92" s="86"/>
      <c r="AI92" s="86"/>
      <c r="AJ92" s="86"/>
      <c r="AK92" s="86"/>
      <c r="AL92" s="86"/>
      <c r="AM92" s="86"/>
      <c r="AN92" s="86"/>
      <c r="AO92" s="86"/>
    </row>
    <row r="93" spans="1:41" s="88" customFormat="1" ht="22.5" hidden="1" customHeight="1" x14ac:dyDescent="0.3">
      <c r="A93" s="86"/>
      <c r="B93" s="20"/>
      <c r="C93" s="108"/>
      <c r="D93" s="20"/>
      <c r="E93" s="204"/>
      <c r="F93" s="204"/>
      <c r="G93" s="205"/>
      <c r="H93" s="20"/>
      <c r="I93" s="30">
        <f>VLOOKUP(I18 &amp; I9, 'DATABASE_SPACE '!A:CC, COLUMN(BJ1), FALSE)</f>
        <v>33.917874382767202</v>
      </c>
      <c r="J93" s="31"/>
      <c r="K93" s="20"/>
      <c r="L93" s="107" t="s">
        <v>78</v>
      </c>
      <c r="M93" s="20"/>
      <c r="N93" s="106"/>
      <c r="O93" s="20"/>
      <c r="P93" s="225"/>
      <c r="Q93" s="226"/>
      <c r="R93" s="227"/>
      <c r="S93" s="86"/>
      <c r="T93" s="86"/>
      <c r="U93" s="86"/>
      <c r="V93" s="86"/>
      <c r="W93" s="86"/>
      <c r="X93" s="86"/>
      <c r="Y93" s="86"/>
      <c r="Z93" s="86"/>
      <c r="AA93" s="86"/>
      <c r="AB93" s="86"/>
      <c r="AC93" s="86"/>
      <c r="AD93" s="86"/>
      <c r="AE93" s="86"/>
      <c r="AF93" s="86"/>
      <c r="AG93" s="86"/>
      <c r="AH93" s="86"/>
      <c r="AI93" s="86"/>
      <c r="AJ93" s="86"/>
      <c r="AK93" s="86"/>
      <c r="AL93" s="86"/>
      <c r="AM93" s="86"/>
      <c r="AN93" s="86"/>
      <c r="AO93" s="86"/>
    </row>
    <row r="94" spans="1:41" s="88" customFormat="1" ht="22.5" hidden="1" customHeight="1" x14ac:dyDescent="0.25">
      <c r="A94" s="86"/>
      <c r="B94" s="20"/>
      <c r="C94" s="20"/>
      <c r="D94" s="20"/>
      <c r="E94" s="204"/>
      <c r="F94" s="204"/>
      <c r="G94" s="205"/>
      <c r="H94" s="20"/>
      <c r="I94" s="22">
        <f>VLOOKUP(I18 &amp; I9, 'DATABASE_SPACE '!A:CC, COLUMN(BI1), FALSE)</f>
        <v>131</v>
      </c>
      <c r="J94" s="29"/>
      <c r="K94" s="20"/>
      <c r="L94" s="107" t="s">
        <v>79</v>
      </c>
      <c r="M94" s="20"/>
      <c r="N94" s="106"/>
      <c r="O94" s="20"/>
      <c r="P94" s="225"/>
      <c r="Q94" s="226"/>
      <c r="R94" s="227"/>
      <c r="S94" s="86"/>
      <c r="T94" s="86"/>
      <c r="U94" s="86"/>
      <c r="V94" s="86"/>
      <c r="W94" s="86"/>
      <c r="X94" s="86"/>
      <c r="Y94" s="86"/>
      <c r="Z94" s="86"/>
      <c r="AA94" s="86"/>
      <c r="AB94" s="86"/>
      <c r="AC94" s="86"/>
      <c r="AD94" s="86"/>
      <c r="AE94" s="86"/>
      <c r="AF94" s="86"/>
      <c r="AG94" s="86"/>
      <c r="AH94" s="86"/>
      <c r="AI94" s="86"/>
      <c r="AJ94" s="86"/>
      <c r="AK94" s="86"/>
      <c r="AL94" s="86"/>
      <c r="AM94" s="86"/>
      <c r="AN94" s="86"/>
      <c r="AO94" s="86"/>
    </row>
    <row r="95" spans="1:41" s="88" customFormat="1" ht="8.25" customHeight="1" x14ac:dyDescent="0.25">
      <c r="A95" s="86"/>
      <c r="B95" s="20"/>
      <c r="C95" s="20"/>
      <c r="D95" s="20"/>
      <c r="E95" s="20"/>
      <c r="F95" s="20"/>
      <c r="G95" s="20"/>
      <c r="H95" s="20"/>
      <c r="I95" s="20"/>
      <c r="J95" s="20"/>
      <c r="K95" s="20"/>
      <c r="L95" s="20"/>
      <c r="M95" s="20"/>
      <c r="N95" s="109"/>
      <c r="O95" s="20"/>
      <c r="P95" s="234"/>
      <c r="Q95" s="234"/>
      <c r="R95" s="234"/>
      <c r="S95" s="86"/>
      <c r="T95" s="86"/>
      <c r="U95" s="86"/>
      <c r="V95" s="86"/>
      <c r="W95" s="86"/>
      <c r="X95" s="86"/>
      <c r="Y95" s="86"/>
      <c r="Z95" s="86"/>
      <c r="AA95" s="86"/>
      <c r="AB95" s="86"/>
      <c r="AC95" s="86"/>
      <c r="AD95" s="86"/>
      <c r="AE95" s="86"/>
      <c r="AF95" s="86"/>
      <c r="AG95" s="86"/>
      <c r="AH95" s="86"/>
      <c r="AI95" s="86"/>
      <c r="AJ95" s="86"/>
      <c r="AK95" s="86"/>
      <c r="AL95" s="86"/>
      <c r="AM95" s="86"/>
      <c r="AN95" s="86"/>
      <c r="AO95" s="86"/>
    </row>
    <row r="96" spans="1:41" s="88" customFormat="1" ht="93.75" customHeight="1" x14ac:dyDescent="0.25">
      <c r="A96" s="86"/>
      <c r="B96" s="20"/>
      <c r="C96" s="20"/>
      <c r="D96" s="20"/>
      <c r="E96" s="212" t="s">
        <v>258</v>
      </c>
      <c r="F96" s="212"/>
      <c r="G96" s="213"/>
      <c r="H96" s="20"/>
      <c r="I96" s="21">
        <f>VLOOKUP(I18 &amp; I9, 'DATABASE_SPACE '!A:CC, COLUMN(BP1), FALSE)</f>
        <v>57.6432384381242</v>
      </c>
      <c r="J96" s="20"/>
      <c r="K96" s="20"/>
      <c r="L96" s="104" t="s">
        <v>260</v>
      </c>
      <c r="M96" s="20"/>
      <c r="N96" s="106" t="s">
        <v>85</v>
      </c>
      <c r="O96" s="20"/>
      <c r="P96" s="225" t="s">
        <v>280</v>
      </c>
      <c r="Q96" s="226"/>
      <c r="R96" s="227"/>
      <c r="S96" s="86"/>
      <c r="T96" s="86"/>
      <c r="U96" s="86"/>
      <c r="V96" s="86"/>
      <c r="W96" s="86"/>
      <c r="X96" s="86"/>
      <c r="Y96" s="86"/>
      <c r="Z96" s="86"/>
      <c r="AA96" s="86"/>
      <c r="AB96" s="86"/>
      <c r="AC96" s="86"/>
      <c r="AD96" s="86"/>
      <c r="AE96" s="86"/>
      <c r="AF96" s="86"/>
      <c r="AG96" s="86"/>
      <c r="AH96" s="86"/>
      <c r="AI96" s="86"/>
      <c r="AJ96" s="86"/>
      <c r="AK96" s="86"/>
      <c r="AL96" s="86"/>
      <c r="AM96" s="86"/>
      <c r="AN96" s="86"/>
      <c r="AO96" s="86"/>
    </row>
    <row r="97" spans="1:41" s="88" customFormat="1" ht="22.5" hidden="1" customHeight="1" x14ac:dyDescent="0.25">
      <c r="A97" s="86"/>
      <c r="B97" s="20"/>
      <c r="C97" s="20"/>
      <c r="D97" s="20"/>
      <c r="E97" s="134"/>
      <c r="F97" s="134"/>
      <c r="G97" s="135"/>
      <c r="H97" s="20"/>
      <c r="I97" s="30">
        <f>VLOOKUP(I18 &amp; I9, 'DATABASE_SPACE '!A:CC, COLUMN(BM1), FALSE)</f>
        <v>38.466525653856898</v>
      </c>
      <c r="J97" s="31"/>
      <c r="K97" s="20"/>
      <c r="L97" s="107" t="s">
        <v>78</v>
      </c>
      <c r="M97" s="20"/>
      <c r="N97" s="106"/>
      <c r="O97" s="20"/>
      <c r="P97" s="136"/>
      <c r="Q97" s="137"/>
      <c r="R97" s="138"/>
      <c r="S97" s="86"/>
      <c r="T97" s="86"/>
      <c r="U97" s="86"/>
      <c r="V97" s="86"/>
      <c r="W97" s="86"/>
      <c r="X97" s="86"/>
      <c r="Y97" s="86"/>
      <c r="Z97" s="86"/>
      <c r="AA97" s="86"/>
      <c r="AB97" s="86"/>
      <c r="AC97" s="86"/>
      <c r="AD97" s="86"/>
      <c r="AE97" s="86"/>
      <c r="AF97" s="86"/>
      <c r="AG97" s="86"/>
      <c r="AH97" s="86"/>
      <c r="AI97" s="86"/>
      <c r="AJ97" s="86"/>
      <c r="AK97" s="86"/>
      <c r="AL97" s="86"/>
      <c r="AM97" s="86"/>
      <c r="AN97" s="86"/>
      <c r="AO97" s="86"/>
    </row>
    <row r="98" spans="1:41" s="88" customFormat="1" ht="15.75" hidden="1" customHeight="1" x14ac:dyDescent="0.25">
      <c r="A98" s="86"/>
      <c r="B98" s="20"/>
      <c r="C98" s="20"/>
      <c r="D98" s="20"/>
      <c r="E98" s="134"/>
      <c r="F98" s="134"/>
      <c r="G98" s="135"/>
      <c r="H98" s="20"/>
      <c r="I98" s="22">
        <f>VLOOKUP(I18 &amp; I9, 'DATABASE_SPACE '!A:CC, COLUMN(BL1), FALSE)</f>
        <v>94</v>
      </c>
      <c r="J98" s="29"/>
      <c r="K98" s="20"/>
      <c r="L98" s="107" t="s">
        <v>79</v>
      </c>
      <c r="M98" s="20"/>
      <c r="N98" s="106"/>
      <c r="O98" s="20"/>
      <c r="P98" s="136"/>
      <c r="Q98" s="137"/>
      <c r="R98" s="138"/>
      <c r="S98" s="86"/>
      <c r="T98" s="86"/>
      <c r="U98" s="86"/>
      <c r="V98" s="86"/>
      <c r="W98" s="86"/>
      <c r="X98" s="86"/>
      <c r="Y98" s="86"/>
      <c r="Z98" s="86"/>
      <c r="AA98" s="86"/>
      <c r="AB98" s="86"/>
      <c r="AC98" s="86"/>
      <c r="AD98" s="86"/>
      <c r="AE98" s="86"/>
      <c r="AF98" s="86"/>
      <c r="AG98" s="86"/>
      <c r="AH98" s="86"/>
      <c r="AI98" s="86"/>
      <c r="AJ98" s="86"/>
      <c r="AK98" s="86"/>
      <c r="AL98" s="86"/>
      <c r="AM98" s="86"/>
      <c r="AN98" s="86"/>
      <c r="AO98" s="86"/>
    </row>
    <row r="99" spans="1:41" s="88" customFormat="1" ht="8.25" customHeight="1" x14ac:dyDescent="0.25">
      <c r="A99" s="86"/>
      <c r="B99" s="20"/>
      <c r="C99" s="20"/>
      <c r="D99" s="20"/>
      <c r="E99" s="20"/>
      <c r="F99" s="20"/>
      <c r="G99" s="20"/>
      <c r="H99" s="20"/>
      <c r="I99" s="20"/>
      <c r="J99" s="20"/>
      <c r="K99" s="20"/>
      <c r="L99" s="20"/>
      <c r="M99" s="20"/>
      <c r="N99" s="20"/>
      <c r="O99" s="20"/>
      <c r="P99" s="20"/>
      <c r="Q99" s="20"/>
      <c r="R99" s="20"/>
      <c r="S99" s="86"/>
      <c r="T99" s="86"/>
      <c r="U99" s="86"/>
      <c r="V99" s="86"/>
      <c r="W99" s="86"/>
      <c r="X99" s="86"/>
      <c r="Y99" s="86"/>
      <c r="Z99" s="86"/>
      <c r="AA99" s="86"/>
      <c r="AB99" s="86"/>
      <c r="AC99" s="86"/>
      <c r="AD99" s="86"/>
      <c r="AE99" s="86"/>
      <c r="AF99" s="86"/>
      <c r="AG99" s="86"/>
      <c r="AH99" s="86"/>
      <c r="AI99" s="86"/>
      <c r="AJ99" s="86"/>
      <c r="AK99" s="86"/>
      <c r="AL99" s="86"/>
      <c r="AM99" s="86"/>
      <c r="AN99" s="86"/>
      <c r="AO99" s="86"/>
    </row>
    <row r="100" spans="1:41" s="88" customFormat="1" ht="22.5" customHeight="1" x14ac:dyDescent="0.25">
      <c r="A100" s="86"/>
      <c r="B100" s="20"/>
      <c r="C100" s="20"/>
      <c r="D100" s="20"/>
      <c r="E100" s="20"/>
      <c r="F100" s="20"/>
      <c r="G100" s="20"/>
      <c r="H100" s="20"/>
      <c r="I100" s="20"/>
      <c r="J100" s="20"/>
      <c r="K100" s="20"/>
      <c r="L100" s="20"/>
      <c r="M100" s="20"/>
      <c r="N100" s="20"/>
      <c r="O100" s="20"/>
      <c r="P100" s="20"/>
      <c r="Q100" s="20"/>
      <c r="R100" s="20"/>
      <c r="S100" s="86"/>
      <c r="T100" s="86"/>
      <c r="U100" s="86"/>
      <c r="V100" s="86"/>
      <c r="W100" s="86"/>
      <c r="X100" s="86"/>
      <c r="Y100" s="86"/>
      <c r="Z100" s="86"/>
      <c r="AA100" s="86"/>
      <c r="AB100" s="86"/>
      <c r="AC100" s="86"/>
      <c r="AD100" s="86"/>
      <c r="AE100" s="86"/>
      <c r="AF100" s="86"/>
      <c r="AG100" s="86"/>
      <c r="AH100" s="86"/>
      <c r="AI100" s="86"/>
      <c r="AJ100" s="86"/>
      <c r="AK100" s="86"/>
      <c r="AL100" s="86"/>
      <c r="AM100" s="86"/>
      <c r="AN100" s="86"/>
      <c r="AO100" s="86"/>
    </row>
    <row r="101" spans="1:41" s="88" customFormat="1" ht="8.25" customHeight="1" x14ac:dyDescent="0.25">
      <c r="A101" s="86"/>
      <c r="B101" s="20"/>
      <c r="C101" s="20"/>
      <c r="D101" s="20"/>
      <c r="E101" s="20"/>
      <c r="F101" s="20"/>
      <c r="G101" s="20"/>
      <c r="H101" s="20"/>
      <c r="I101" s="20"/>
      <c r="J101" s="20"/>
      <c r="K101" s="20"/>
      <c r="L101" s="20"/>
      <c r="M101" s="20"/>
      <c r="N101" s="20"/>
      <c r="O101" s="20"/>
      <c r="P101" s="20"/>
      <c r="Q101" s="20"/>
      <c r="R101" s="20"/>
      <c r="S101" s="86"/>
      <c r="T101" s="86"/>
      <c r="U101" s="86"/>
      <c r="V101" s="86"/>
      <c r="W101" s="86"/>
      <c r="X101" s="86"/>
      <c r="Y101" s="86"/>
      <c r="Z101" s="86"/>
      <c r="AA101" s="86"/>
      <c r="AB101" s="86"/>
      <c r="AC101" s="86"/>
      <c r="AD101" s="86"/>
      <c r="AE101" s="86"/>
      <c r="AF101" s="86"/>
      <c r="AG101" s="86"/>
      <c r="AH101" s="86"/>
      <c r="AI101" s="86"/>
      <c r="AJ101" s="86"/>
      <c r="AK101" s="86"/>
      <c r="AL101" s="86"/>
      <c r="AM101" s="86"/>
      <c r="AN101" s="86"/>
      <c r="AO101" s="86"/>
    </row>
    <row r="102" spans="1:41" s="88" customFormat="1" ht="75" customHeight="1" x14ac:dyDescent="0.3">
      <c r="A102" s="64"/>
      <c r="B102" s="64"/>
      <c r="C102" s="64"/>
      <c r="D102" s="64"/>
      <c r="E102" s="64"/>
      <c r="F102" s="64"/>
      <c r="G102" s="64"/>
      <c r="H102" s="64"/>
      <c r="I102" s="64"/>
      <c r="J102" s="64"/>
      <c r="K102" s="64"/>
      <c r="L102" s="64"/>
      <c r="M102" s="64"/>
      <c r="N102" s="64"/>
      <c r="O102" s="64"/>
      <c r="P102" s="64"/>
      <c r="Q102" s="64"/>
      <c r="R102" s="64"/>
      <c r="S102" s="64"/>
      <c r="T102" s="86"/>
      <c r="U102" s="86"/>
      <c r="V102" s="86"/>
      <c r="W102" s="86"/>
      <c r="X102" s="86"/>
      <c r="Y102" s="86"/>
      <c r="Z102" s="86"/>
      <c r="AA102" s="86"/>
      <c r="AB102" s="86"/>
      <c r="AC102" s="86"/>
      <c r="AD102" s="86"/>
      <c r="AE102" s="86"/>
      <c r="AF102" s="86"/>
      <c r="AG102" s="86"/>
      <c r="AH102" s="86"/>
      <c r="AI102" s="86"/>
      <c r="AJ102" s="86"/>
      <c r="AK102" s="86"/>
      <c r="AL102" s="86"/>
      <c r="AM102" s="86"/>
      <c r="AN102" s="86"/>
      <c r="AO102" s="86"/>
    </row>
    <row r="103" spans="1:41" s="88" customFormat="1" ht="15" customHeight="1" x14ac:dyDescent="0.3">
      <c r="A103" s="86"/>
      <c r="B103" s="86"/>
      <c r="C103" s="86"/>
      <c r="D103" s="86"/>
      <c r="E103" s="86"/>
      <c r="F103" s="86"/>
      <c r="G103" s="86"/>
      <c r="H103" s="86"/>
      <c r="I103" s="86"/>
      <c r="J103" s="86"/>
      <c r="K103" s="86"/>
      <c r="L103" s="86"/>
      <c r="M103" s="86"/>
      <c r="N103" s="86"/>
      <c r="O103" s="86"/>
      <c r="P103" s="86"/>
      <c r="Q103" s="86"/>
      <c r="R103" s="86"/>
      <c r="S103" s="86"/>
      <c r="T103" s="86"/>
      <c r="U103" s="86"/>
      <c r="V103" s="86"/>
      <c r="W103" s="86"/>
      <c r="X103" s="86"/>
      <c r="Y103" s="86"/>
      <c r="Z103" s="86"/>
      <c r="AA103" s="86"/>
      <c r="AB103" s="86"/>
      <c r="AC103" s="86"/>
      <c r="AD103" s="86"/>
      <c r="AE103" s="86"/>
      <c r="AF103" s="86"/>
      <c r="AG103" s="86"/>
      <c r="AH103" s="86"/>
      <c r="AI103" s="86"/>
      <c r="AJ103" s="86"/>
      <c r="AK103" s="86"/>
      <c r="AL103" s="86"/>
      <c r="AM103" s="86"/>
      <c r="AN103" s="86"/>
      <c r="AO103" s="86"/>
    </row>
    <row r="104" spans="1:41" ht="30.75" customHeight="1" x14ac:dyDescent="0.25">
      <c r="A104" s="20"/>
      <c r="B104" s="8" t="s">
        <v>11</v>
      </c>
      <c r="C104" s="66"/>
      <c r="D104" s="66"/>
      <c r="E104" s="20"/>
      <c r="F104" s="20"/>
      <c r="G104" s="20"/>
      <c r="H104" s="20"/>
      <c r="I104" s="20"/>
      <c r="J104" s="20"/>
      <c r="K104" s="20"/>
      <c r="L104" s="20"/>
      <c r="M104" s="20"/>
      <c r="N104" s="20"/>
      <c r="O104" s="20"/>
      <c r="P104" s="20"/>
      <c r="Q104" s="20"/>
      <c r="R104" s="47" t="s">
        <v>1</v>
      </c>
      <c r="S104" s="20"/>
    </row>
    <row r="105" spans="1:41" s="88" customFormat="1" ht="15" customHeight="1" x14ac:dyDescent="0.25">
      <c r="A105" s="86"/>
      <c r="B105" s="66"/>
      <c r="C105" s="86"/>
      <c r="D105" s="86"/>
      <c r="E105" s="86"/>
      <c r="F105" s="86"/>
      <c r="G105" s="86"/>
      <c r="H105" s="86"/>
      <c r="I105" s="86"/>
      <c r="J105" s="86"/>
      <c r="K105" s="86"/>
      <c r="L105" s="86"/>
      <c r="M105" s="86"/>
      <c r="N105" s="86"/>
      <c r="O105" s="86"/>
      <c r="P105" s="86"/>
      <c r="Q105" s="20"/>
      <c r="R105" s="20"/>
      <c r="S105" s="20"/>
      <c r="T105" s="86"/>
      <c r="U105" s="86"/>
      <c r="V105" s="86"/>
      <c r="W105" s="86"/>
      <c r="X105" s="86"/>
      <c r="Y105" s="86"/>
      <c r="Z105" s="86"/>
      <c r="AA105" s="86"/>
      <c r="AB105" s="86"/>
      <c r="AC105" s="86"/>
      <c r="AD105" s="86"/>
      <c r="AE105" s="86"/>
      <c r="AF105" s="86"/>
      <c r="AG105" s="86"/>
      <c r="AH105" s="86"/>
      <c r="AI105" s="86"/>
      <c r="AJ105" s="86"/>
      <c r="AK105" s="86"/>
      <c r="AL105" s="86"/>
      <c r="AM105" s="86"/>
      <c r="AN105" s="86"/>
      <c r="AO105" s="86"/>
    </row>
    <row r="106" spans="1:41" s="88" customFormat="1" ht="15" customHeight="1" x14ac:dyDescent="0.25">
      <c r="A106" s="86"/>
      <c r="B106" s="86"/>
      <c r="C106" s="86"/>
      <c r="D106" s="86"/>
      <c r="E106" s="86"/>
      <c r="F106" s="86"/>
      <c r="G106" s="86"/>
      <c r="H106" s="86"/>
      <c r="I106" s="86"/>
      <c r="J106" s="86"/>
      <c r="K106" s="86"/>
      <c r="L106" s="86"/>
      <c r="M106" s="86"/>
      <c r="N106" s="86"/>
      <c r="O106" s="86"/>
      <c r="P106" s="86"/>
      <c r="Q106" s="20"/>
      <c r="R106" s="20"/>
      <c r="S106" s="20"/>
      <c r="T106" s="86"/>
      <c r="U106" s="86"/>
      <c r="V106" s="86"/>
      <c r="W106" s="86"/>
      <c r="X106" s="86"/>
      <c r="Y106" s="86"/>
      <c r="Z106" s="86"/>
      <c r="AA106" s="86"/>
      <c r="AB106" s="86"/>
      <c r="AC106" s="86"/>
      <c r="AD106" s="86"/>
      <c r="AE106" s="86"/>
      <c r="AF106" s="86"/>
      <c r="AG106" s="86"/>
      <c r="AH106" s="86"/>
      <c r="AI106" s="86"/>
      <c r="AJ106" s="86"/>
      <c r="AK106" s="86"/>
      <c r="AL106" s="86"/>
      <c r="AM106" s="86"/>
      <c r="AN106" s="86"/>
      <c r="AO106" s="86"/>
    </row>
    <row r="107" spans="1:41" s="88" customFormat="1" ht="4.5" customHeight="1" x14ac:dyDescent="0.25">
      <c r="A107" s="86"/>
      <c r="B107" s="2"/>
      <c r="C107" s="2"/>
      <c r="D107" s="2"/>
      <c r="E107" s="2"/>
      <c r="F107" s="94"/>
      <c r="G107" s="94"/>
      <c r="H107" s="13"/>
      <c r="I107" s="95"/>
      <c r="J107" s="95"/>
      <c r="K107" s="86"/>
      <c r="L107" s="86"/>
      <c r="M107" s="86"/>
      <c r="N107" s="86"/>
      <c r="O107" s="86"/>
      <c r="P107" s="86"/>
      <c r="Q107" s="20"/>
      <c r="R107" s="20"/>
      <c r="S107" s="20"/>
      <c r="T107" s="86"/>
      <c r="U107" s="86"/>
      <c r="V107" s="86"/>
      <c r="W107" s="86"/>
      <c r="X107" s="86"/>
      <c r="Y107" s="86"/>
      <c r="Z107" s="86"/>
      <c r="AA107" s="86"/>
      <c r="AB107" s="86"/>
      <c r="AC107" s="86"/>
      <c r="AD107" s="86"/>
      <c r="AE107" s="86"/>
      <c r="AF107" s="86"/>
      <c r="AG107" s="86"/>
      <c r="AH107" s="86"/>
      <c r="AI107" s="86"/>
      <c r="AJ107" s="86"/>
      <c r="AK107" s="86"/>
      <c r="AL107" s="86"/>
      <c r="AM107" s="86"/>
      <c r="AN107" s="86"/>
      <c r="AO107" s="86"/>
    </row>
    <row r="108" spans="1:41" s="88" customFormat="1" ht="4.5" customHeight="1" x14ac:dyDescent="0.25">
      <c r="A108" s="86"/>
      <c r="B108" s="69"/>
      <c r="C108" s="69"/>
      <c r="D108" s="69"/>
      <c r="E108" s="70"/>
      <c r="F108" s="69"/>
      <c r="G108" s="69"/>
      <c r="H108" s="14"/>
      <c r="I108" s="14"/>
      <c r="J108" s="14"/>
      <c r="K108" s="86"/>
      <c r="L108" s="86"/>
      <c r="M108" s="86"/>
      <c r="N108" s="86"/>
      <c r="O108" s="86"/>
      <c r="P108" s="86"/>
      <c r="Q108" s="20"/>
      <c r="R108" s="20"/>
      <c r="S108" s="20"/>
      <c r="T108" s="86"/>
      <c r="U108" s="86"/>
      <c r="V108" s="86"/>
      <c r="W108" s="86"/>
      <c r="X108" s="86"/>
      <c r="Y108" s="86"/>
      <c r="Z108" s="86"/>
      <c r="AA108" s="86"/>
      <c r="AB108" s="86"/>
      <c r="AC108" s="86"/>
      <c r="AD108" s="86"/>
      <c r="AE108" s="86"/>
      <c r="AF108" s="86"/>
      <c r="AG108" s="86"/>
      <c r="AH108" s="86"/>
      <c r="AI108" s="86"/>
      <c r="AJ108" s="86"/>
      <c r="AK108" s="86"/>
      <c r="AL108" s="86"/>
      <c r="AM108" s="86"/>
      <c r="AN108" s="86"/>
      <c r="AO108" s="86"/>
    </row>
    <row r="109" spans="1:41" s="88" customFormat="1" ht="15" customHeight="1" x14ac:dyDescent="0.25">
      <c r="A109" s="86"/>
      <c r="B109" s="161" t="s">
        <v>57</v>
      </c>
      <c r="C109" s="162"/>
      <c r="D109" s="162"/>
      <c r="E109" s="162"/>
      <c r="F109" s="162"/>
      <c r="G109" s="163"/>
      <c r="H109" s="16"/>
      <c r="I109" s="164" t="str">
        <f>I7</f>
        <v>Fidelity Emerging Markets Quality Income Index</v>
      </c>
      <c r="J109" s="165"/>
      <c r="K109" s="86"/>
      <c r="L109" s="86"/>
      <c r="M109" s="86"/>
      <c r="N109" s="86"/>
      <c r="O109" s="86"/>
      <c r="P109" s="86"/>
      <c r="Q109" s="20"/>
      <c r="R109" s="20"/>
      <c r="S109" s="20"/>
      <c r="T109" s="86"/>
      <c r="U109" s="86"/>
      <c r="V109" s="86"/>
      <c r="W109" s="86"/>
      <c r="X109" s="86"/>
      <c r="Y109" s="86"/>
      <c r="Z109" s="86"/>
      <c r="AA109" s="86"/>
      <c r="AB109" s="86"/>
      <c r="AC109" s="86"/>
      <c r="AD109" s="86"/>
      <c r="AE109" s="86"/>
      <c r="AF109" s="86"/>
      <c r="AG109" s="86"/>
      <c r="AH109" s="86"/>
      <c r="AI109" s="86"/>
      <c r="AJ109" s="86"/>
      <c r="AK109" s="86"/>
      <c r="AL109" s="86"/>
      <c r="AM109" s="86"/>
      <c r="AN109" s="86"/>
      <c r="AO109" s="86"/>
    </row>
    <row r="110" spans="1:41" s="88" customFormat="1" ht="8.25" customHeight="1" x14ac:dyDescent="0.25">
      <c r="A110" s="86"/>
      <c r="B110" s="2"/>
      <c r="C110" s="2"/>
      <c r="D110" s="2"/>
      <c r="E110" s="3"/>
      <c r="F110" s="4"/>
      <c r="G110" s="2"/>
      <c r="H110" s="17"/>
      <c r="I110" s="15"/>
      <c r="J110" s="15"/>
      <c r="K110" s="86"/>
      <c r="L110" s="86"/>
      <c r="M110" s="86"/>
      <c r="N110" s="86"/>
      <c r="O110" s="86"/>
      <c r="P110" s="86"/>
      <c r="Q110" s="20"/>
      <c r="R110" s="20"/>
      <c r="S110" s="20"/>
      <c r="T110" s="86"/>
      <c r="U110" s="86"/>
      <c r="V110" s="86"/>
      <c r="W110" s="86"/>
      <c r="X110" s="86"/>
      <c r="Y110" s="86"/>
      <c r="Z110" s="86"/>
      <c r="AA110" s="86"/>
      <c r="AB110" s="86"/>
      <c r="AC110" s="86"/>
      <c r="AD110" s="86"/>
      <c r="AE110" s="86"/>
      <c r="AF110" s="86"/>
      <c r="AG110" s="86"/>
      <c r="AH110" s="86"/>
      <c r="AI110" s="86"/>
      <c r="AJ110" s="86"/>
      <c r="AK110" s="86"/>
      <c r="AL110" s="86"/>
      <c r="AM110" s="86"/>
      <c r="AN110" s="86"/>
      <c r="AO110" s="86"/>
    </row>
    <row r="111" spans="1:41" s="88" customFormat="1" ht="15" customHeight="1" x14ac:dyDescent="0.3">
      <c r="A111" s="86"/>
      <c r="B111" s="2"/>
      <c r="C111" s="2"/>
      <c r="D111" s="2"/>
      <c r="E111" s="3"/>
      <c r="F111" s="166" t="s">
        <v>58</v>
      </c>
      <c r="G111" s="167"/>
      <c r="H111" s="16"/>
      <c r="I111" s="102">
        <f>I9</f>
        <v>45709</v>
      </c>
      <c r="J111" s="74"/>
      <c r="K111" s="86"/>
      <c r="L111" s="86"/>
      <c r="M111" s="86"/>
      <c r="N111" s="86"/>
      <c r="O111" s="86"/>
      <c r="P111" s="86"/>
      <c r="Q111" s="75"/>
      <c r="R111" s="77" t="s">
        <v>15</v>
      </c>
      <c r="S111" s="86"/>
      <c r="T111" s="86"/>
      <c r="U111" s="86"/>
      <c r="V111" s="86"/>
      <c r="W111" s="86"/>
      <c r="X111" s="86"/>
      <c r="Y111" s="86"/>
      <c r="Z111" s="86"/>
      <c r="AA111" s="86"/>
      <c r="AB111" s="86"/>
      <c r="AC111" s="86"/>
      <c r="AD111" s="86"/>
      <c r="AE111" s="86"/>
      <c r="AF111" s="86"/>
      <c r="AG111" s="86"/>
      <c r="AH111" s="86"/>
      <c r="AI111" s="86"/>
      <c r="AJ111" s="86"/>
      <c r="AK111" s="86"/>
      <c r="AL111" s="86"/>
      <c r="AM111" s="86"/>
      <c r="AN111" s="86"/>
      <c r="AO111" s="86"/>
    </row>
    <row r="112" spans="1:41" s="88" customFormat="1" ht="15" customHeight="1" x14ac:dyDescent="0.25">
      <c r="A112" s="86"/>
      <c r="B112" s="20"/>
      <c r="C112" s="20"/>
      <c r="D112" s="20"/>
      <c r="E112" s="20"/>
      <c r="F112" s="20"/>
      <c r="G112" s="20"/>
      <c r="H112" s="20"/>
      <c r="I112" s="20"/>
      <c r="J112" s="20"/>
      <c r="K112" s="86"/>
      <c r="L112" s="86"/>
      <c r="M112" s="86"/>
      <c r="N112" s="86"/>
      <c r="O112" s="86"/>
      <c r="P112" s="86"/>
      <c r="Q112" s="20"/>
      <c r="R112" s="79"/>
      <c r="S112" s="86"/>
      <c r="T112" s="86"/>
      <c r="U112" s="86"/>
      <c r="V112" s="86"/>
      <c r="W112" s="86"/>
      <c r="X112" s="86"/>
      <c r="Y112" s="86"/>
      <c r="Z112" s="86"/>
      <c r="AA112" s="86"/>
      <c r="AB112" s="86"/>
      <c r="AC112" s="86"/>
      <c r="AD112" s="86"/>
      <c r="AE112" s="86"/>
      <c r="AF112" s="86"/>
      <c r="AG112" s="86"/>
      <c r="AH112" s="86"/>
      <c r="AI112" s="86"/>
      <c r="AJ112" s="86"/>
      <c r="AK112" s="86"/>
      <c r="AL112" s="86"/>
      <c r="AM112" s="86"/>
      <c r="AN112" s="86"/>
      <c r="AO112" s="86"/>
    </row>
    <row r="113" spans="1:41" s="88" customFormat="1" ht="15" customHeight="1" x14ac:dyDescent="0.3">
      <c r="A113" s="86"/>
      <c r="B113" s="86"/>
      <c r="C113" s="86"/>
      <c r="D113" s="86"/>
      <c r="E113" s="86"/>
      <c r="F113" s="86"/>
      <c r="G113" s="86"/>
      <c r="H113" s="86"/>
      <c r="I113" s="86"/>
      <c r="J113" s="86"/>
      <c r="K113" s="86"/>
      <c r="L113" s="86"/>
      <c r="M113" s="86"/>
      <c r="N113" s="86"/>
      <c r="O113" s="86"/>
      <c r="P113" s="86"/>
      <c r="Q113" s="86"/>
      <c r="R113" s="86"/>
      <c r="S113" s="86"/>
      <c r="T113" s="86"/>
      <c r="U113" s="86"/>
      <c r="V113" s="86"/>
      <c r="W113" s="86"/>
      <c r="X113" s="86"/>
      <c r="Y113" s="86"/>
      <c r="Z113" s="86"/>
      <c r="AA113" s="86"/>
      <c r="AB113" s="86"/>
      <c r="AC113" s="86"/>
      <c r="AD113" s="86"/>
      <c r="AE113" s="86"/>
      <c r="AF113" s="86"/>
      <c r="AG113" s="86"/>
      <c r="AH113" s="86"/>
      <c r="AI113" s="86"/>
      <c r="AJ113" s="86"/>
      <c r="AK113" s="86"/>
      <c r="AL113" s="86"/>
      <c r="AM113" s="86"/>
      <c r="AN113" s="86"/>
      <c r="AO113" s="86"/>
    </row>
    <row r="114" spans="1:41" s="88" customFormat="1" ht="18.75" customHeight="1" x14ac:dyDescent="0.3">
      <c r="A114" s="86"/>
      <c r="B114" s="81" t="s">
        <v>86</v>
      </c>
      <c r="C114" s="1"/>
      <c r="D114" s="1"/>
      <c r="E114" s="20"/>
      <c r="F114" s="20"/>
      <c r="G114" s="20"/>
      <c r="H114" s="20"/>
      <c r="I114" s="20"/>
      <c r="J114" s="20"/>
      <c r="K114" s="20"/>
      <c r="L114" s="86"/>
      <c r="M114" s="86"/>
      <c r="N114" s="86"/>
      <c r="O114" s="86"/>
      <c r="P114" s="86"/>
      <c r="Q114" s="86"/>
      <c r="R114" s="86"/>
      <c r="S114" s="86"/>
      <c r="T114" s="86"/>
      <c r="U114" s="86"/>
      <c r="V114" s="86"/>
      <c r="W114" s="86"/>
      <c r="X114" s="86"/>
      <c r="Y114" s="86"/>
      <c r="Z114" s="86"/>
      <c r="AA114" s="86"/>
      <c r="AB114" s="86"/>
      <c r="AC114" s="86"/>
      <c r="AD114" s="86"/>
      <c r="AE114" s="86"/>
      <c r="AF114" s="86"/>
      <c r="AG114" s="86"/>
      <c r="AH114" s="86"/>
      <c r="AI114" s="86"/>
      <c r="AJ114" s="86"/>
      <c r="AK114" s="86"/>
      <c r="AL114" s="86"/>
      <c r="AM114" s="86"/>
      <c r="AN114" s="86"/>
      <c r="AO114" s="86"/>
    </row>
    <row r="115" spans="1:41" s="88" customFormat="1" ht="8.25" customHeight="1" x14ac:dyDescent="0.25">
      <c r="A115" s="86"/>
      <c r="B115" s="20"/>
      <c r="C115" s="20"/>
      <c r="D115" s="20"/>
      <c r="E115" s="20"/>
      <c r="F115" s="20"/>
      <c r="G115" s="20"/>
      <c r="H115" s="20"/>
      <c r="I115" s="20"/>
      <c r="J115" s="20"/>
      <c r="K115" s="20"/>
      <c r="L115" s="20"/>
      <c r="M115" s="20"/>
      <c r="N115" s="20"/>
      <c r="O115" s="20"/>
      <c r="P115" s="20"/>
      <c r="Q115" s="20"/>
      <c r="R115" s="20"/>
      <c r="S115" s="86"/>
      <c r="T115" s="86"/>
      <c r="U115" s="86"/>
      <c r="V115" s="86"/>
      <c r="W115" s="86"/>
      <c r="X115" s="86"/>
      <c r="Y115" s="86"/>
      <c r="Z115" s="86"/>
      <c r="AA115" s="86"/>
      <c r="AB115" s="86"/>
      <c r="AC115" s="86"/>
      <c r="AD115" s="86"/>
      <c r="AE115" s="86"/>
      <c r="AF115" s="86"/>
      <c r="AG115" s="86"/>
      <c r="AH115" s="86"/>
      <c r="AI115" s="86"/>
      <c r="AJ115" s="86"/>
      <c r="AK115" s="86"/>
      <c r="AL115" s="86"/>
      <c r="AM115" s="86"/>
      <c r="AN115" s="86"/>
      <c r="AO115" s="86"/>
    </row>
    <row r="116" spans="1:41" s="88" customFormat="1" ht="45" customHeight="1" x14ac:dyDescent="0.25">
      <c r="A116" s="86"/>
      <c r="B116" s="155"/>
      <c r="C116" s="155"/>
      <c r="D116" s="155"/>
      <c r="E116" s="168" t="s">
        <v>256</v>
      </c>
      <c r="F116" s="168"/>
      <c r="G116" s="168"/>
      <c r="H116" s="20"/>
      <c r="I116" s="83" t="str">
        <f>I65</f>
        <v>Fidelity Emerging Markets Quality Income Index</v>
      </c>
      <c r="J116" s="20"/>
      <c r="K116" s="20"/>
      <c r="L116" s="12" t="s">
        <v>18</v>
      </c>
      <c r="M116" s="20"/>
      <c r="N116" s="82" t="s">
        <v>19</v>
      </c>
      <c r="O116" s="20"/>
      <c r="P116" s="155" t="s">
        <v>20</v>
      </c>
      <c r="Q116" s="155"/>
      <c r="R116" s="155"/>
      <c r="S116" s="86"/>
      <c r="T116" s="86"/>
      <c r="U116" s="86"/>
      <c r="V116" s="86"/>
      <c r="W116" s="86"/>
      <c r="X116" s="86"/>
      <c r="Y116" s="86"/>
      <c r="Z116" s="86"/>
      <c r="AA116" s="86"/>
      <c r="AB116" s="86"/>
      <c r="AC116" s="86"/>
      <c r="AD116" s="86"/>
      <c r="AE116" s="86"/>
      <c r="AF116" s="86"/>
      <c r="AG116" s="86"/>
      <c r="AH116" s="86"/>
      <c r="AI116" s="86"/>
      <c r="AJ116" s="86"/>
      <c r="AK116" s="86"/>
      <c r="AL116" s="86"/>
      <c r="AM116" s="86"/>
      <c r="AN116" s="86"/>
      <c r="AO116" s="86"/>
    </row>
    <row r="117" spans="1:41" s="88" customFormat="1" ht="7.5" customHeight="1" x14ac:dyDescent="0.25">
      <c r="A117" s="86"/>
      <c r="B117" s="20"/>
      <c r="C117" s="20"/>
      <c r="D117" s="20"/>
      <c r="E117" s="20"/>
      <c r="F117" s="20"/>
      <c r="G117" s="20"/>
      <c r="H117" s="20"/>
      <c r="I117" s="20"/>
      <c r="J117" s="20"/>
      <c r="K117" s="20"/>
      <c r="L117" s="20"/>
      <c r="M117" s="20"/>
      <c r="N117" s="20"/>
      <c r="O117" s="20"/>
      <c r="P117" s="20"/>
      <c r="Q117" s="20"/>
      <c r="R117" s="20"/>
      <c r="S117" s="86"/>
      <c r="T117" s="86"/>
      <c r="U117" s="86"/>
      <c r="V117" s="86"/>
      <c r="W117" s="86"/>
      <c r="X117" s="86"/>
      <c r="Y117" s="86"/>
      <c r="Z117" s="86"/>
      <c r="AA117" s="86"/>
      <c r="AB117" s="86"/>
      <c r="AC117" s="86"/>
      <c r="AD117" s="86"/>
      <c r="AE117" s="86"/>
      <c r="AF117" s="86"/>
      <c r="AG117" s="86"/>
      <c r="AH117" s="86"/>
      <c r="AI117" s="86"/>
      <c r="AJ117" s="86"/>
      <c r="AK117" s="86"/>
      <c r="AL117" s="86"/>
      <c r="AM117" s="86"/>
      <c r="AN117" s="86"/>
      <c r="AO117" s="86"/>
    </row>
    <row r="118" spans="1:41" s="88" customFormat="1" ht="65.25" customHeight="1" x14ac:dyDescent="0.25">
      <c r="A118" s="86"/>
      <c r="B118" s="20"/>
      <c r="C118" s="20"/>
      <c r="D118" s="20"/>
      <c r="E118" s="156" t="s">
        <v>87</v>
      </c>
      <c r="F118" s="156"/>
      <c r="G118" s="157"/>
      <c r="H118" s="20"/>
      <c r="I118" s="21">
        <f>VLOOKUP(I18 &amp; I9, 'DATABASE_SPACE '!A:CC, COLUMN(AZ1), FALSE)</f>
        <v>49.799804569999999</v>
      </c>
      <c r="J118" s="20"/>
      <c r="K118" s="20"/>
      <c r="L118" s="110" t="s">
        <v>88</v>
      </c>
      <c r="M118" s="20"/>
      <c r="N118" s="106" t="s">
        <v>89</v>
      </c>
      <c r="O118" s="20"/>
      <c r="P118" s="225" t="s">
        <v>281</v>
      </c>
      <c r="Q118" s="226"/>
      <c r="R118" s="227"/>
      <c r="S118" s="86"/>
      <c r="T118" s="86"/>
      <c r="U118" s="86"/>
      <c r="V118" s="86"/>
      <c r="W118" s="86"/>
      <c r="X118" s="86"/>
      <c r="Y118" s="86"/>
      <c r="Z118" s="86"/>
      <c r="AA118" s="86"/>
      <c r="AB118" s="86"/>
      <c r="AC118" s="86"/>
      <c r="AD118" s="86"/>
      <c r="AE118" s="86"/>
      <c r="AF118" s="86"/>
      <c r="AG118" s="86"/>
      <c r="AH118" s="86"/>
      <c r="AI118" s="86"/>
      <c r="AJ118" s="86"/>
      <c r="AK118" s="86"/>
      <c r="AL118" s="86"/>
      <c r="AM118" s="86"/>
      <c r="AN118" s="86"/>
      <c r="AO118" s="86"/>
    </row>
    <row r="119" spans="1:41" s="88" customFormat="1" ht="7.5" customHeight="1" x14ac:dyDescent="0.25">
      <c r="A119" s="86"/>
      <c r="B119" s="20"/>
      <c r="C119" s="20"/>
      <c r="D119" s="20"/>
      <c r="E119" s="105"/>
      <c r="F119" s="105"/>
      <c r="G119" s="105"/>
      <c r="H119" s="20"/>
      <c r="I119" s="20"/>
      <c r="J119" s="20"/>
      <c r="K119" s="20"/>
      <c r="L119" s="20"/>
      <c r="M119" s="20"/>
      <c r="N119" s="20"/>
      <c r="O119" s="20"/>
      <c r="P119" s="234"/>
      <c r="Q119" s="234"/>
      <c r="R119" s="234"/>
      <c r="S119" s="86"/>
      <c r="T119" s="86"/>
      <c r="U119" s="86"/>
      <c r="V119" s="86"/>
      <c r="W119" s="86"/>
      <c r="X119" s="86"/>
      <c r="Y119" s="86"/>
      <c r="Z119" s="86"/>
      <c r="AA119" s="86"/>
      <c r="AB119" s="86"/>
      <c r="AC119" s="86"/>
      <c r="AD119" s="86"/>
      <c r="AE119" s="86"/>
      <c r="AF119" s="86"/>
      <c r="AG119" s="86"/>
      <c r="AH119" s="86"/>
      <c r="AI119" s="86"/>
      <c r="AJ119" s="86"/>
      <c r="AK119" s="86"/>
      <c r="AL119" s="86"/>
      <c r="AM119" s="86"/>
      <c r="AN119" s="86"/>
      <c r="AO119" s="86"/>
    </row>
    <row r="120" spans="1:41" s="88" customFormat="1" ht="73.5" customHeight="1" x14ac:dyDescent="0.25">
      <c r="A120" s="86"/>
      <c r="B120" s="20"/>
      <c r="C120" s="20"/>
      <c r="D120" s="20"/>
      <c r="E120" s="156" t="s">
        <v>90</v>
      </c>
      <c r="F120" s="156"/>
      <c r="G120" s="157"/>
      <c r="H120" s="20"/>
      <c r="I120" s="22">
        <f>VLOOKUP(I18 &amp; I9, 'DATABASE_SPACE '!A:CC, COLUMN(BX1), FALSE)</f>
        <v>0.43271813016255301</v>
      </c>
      <c r="J120" s="29"/>
      <c r="K120" s="20"/>
      <c r="L120" s="110" t="s">
        <v>91</v>
      </c>
      <c r="M120" s="20"/>
      <c r="N120" s="119" t="s">
        <v>92</v>
      </c>
      <c r="O120" s="20"/>
      <c r="P120" s="225" t="s">
        <v>282</v>
      </c>
      <c r="Q120" s="226"/>
      <c r="R120" s="227"/>
      <c r="S120" s="86"/>
      <c r="T120" s="86"/>
      <c r="U120" s="86"/>
      <c r="V120" s="86"/>
      <c r="W120" s="86"/>
      <c r="X120" s="86"/>
      <c r="Y120" s="86"/>
      <c r="Z120" s="86"/>
      <c r="AA120" s="86"/>
      <c r="AB120" s="86"/>
      <c r="AC120" s="86"/>
      <c r="AD120" s="86"/>
      <c r="AE120" s="86"/>
      <c r="AF120" s="86"/>
      <c r="AG120" s="86"/>
      <c r="AH120" s="86"/>
      <c r="AI120" s="86"/>
      <c r="AJ120" s="86"/>
      <c r="AK120" s="86"/>
      <c r="AL120" s="86"/>
      <c r="AM120" s="86"/>
      <c r="AN120" s="86"/>
      <c r="AO120" s="86"/>
    </row>
    <row r="121" spans="1:41" s="88" customFormat="1" ht="24.75" hidden="1" customHeight="1" x14ac:dyDescent="0.25">
      <c r="A121" s="86"/>
      <c r="B121" s="20"/>
      <c r="C121" s="20"/>
      <c r="D121" s="20"/>
      <c r="E121" s="156"/>
      <c r="F121" s="156"/>
      <c r="G121" s="157"/>
      <c r="H121" s="20"/>
      <c r="I121" s="30">
        <f>VLOOKUP(I18 &amp; I9, 'DATABASE_SPACE '!A:CC, COLUMN(BU1), FALSE)</f>
        <v>62</v>
      </c>
      <c r="J121" s="31"/>
      <c r="K121" s="20"/>
      <c r="L121" s="107" t="s">
        <v>78</v>
      </c>
      <c r="M121" s="20"/>
      <c r="N121" s="85"/>
      <c r="O121" s="20"/>
      <c r="P121" s="225"/>
      <c r="Q121" s="226"/>
      <c r="R121" s="227"/>
      <c r="S121" s="86"/>
      <c r="T121" s="86"/>
      <c r="U121" s="86"/>
      <c r="V121" s="86"/>
      <c r="W121" s="86"/>
      <c r="X121" s="86"/>
      <c r="Y121" s="86"/>
      <c r="Z121" s="86"/>
      <c r="AA121" s="86"/>
      <c r="AB121" s="86"/>
      <c r="AC121" s="86"/>
      <c r="AD121" s="86"/>
      <c r="AE121" s="86"/>
      <c r="AF121" s="86"/>
      <c r="AG121" s="86"/>
      <c r="AH121" s="86"/>
      <c r="AI121" s="86"/>
      <c r="AJ121" s="86"/>
      <c r="AK121" s="86"/>
      <c r="AL121" s="86"/>
      <c r="AM121" s="86"/>
      <c r="AN121" s="86"/>
      <c r="AO121" s="86"/>
    </row>
    <row r="122" spans="1:41" s="88" customFormat="1" ht="27" hidden="1" customHeight="1" x14ac:dyDescent="0.25">
      <c r="A122" s="86"/>
      <c r="B122" s="20"/>
      <c r="C122" s="20"/>
      <c r="D122" s="20"/>
      <c r="E122" s="156"/>
      <c r="F122" s="156"/>
      <c r="G122" s="157"/>
      <c r="H122" s="20"/>
      <c r="I122" s="22">
        <f>VLOOKUP(I18 &amp; I9, 'DATABASE_SPACE '!A:CC, COLUMN(BT1), FALSE)</f>
        <v>0.98579912601878905</v>
      </c>
      <c r="J122" s="29"/>
      <c r="K122" s="20"/>
      <c r="L122" s="107" t="s">
        <v>79</v>
      </c>
      <c r="M122" s="20"/>
      <c r="N122" s="85"/>
      <c r="O122" s="20"/>
      <c r="P122" s="225"/>
      <c r="Q122" s="226"/>
      <c r="R122" s="227"/>
      <c r="S122" s="86"/>
      <c r="T122" s="86"/>
      <c r="U122" s="86"/>
      <c r="V122" s="86"/>
      <c r="W122" s="86"/>
      <c r="X122" s="86"/>
      <c r="Y122" s="86"/>
      <c r="Z122" s="86"/>
      <c r="AA122" s="86"/>
      <c r="AB122" s="86"/>
      <c r="AC122" s="86"/>
      <c r="AD122" s="86"/>
      <c r="AE122" s="86"/>
      <c r="AF122" s="86"/>
      <c r="AG122" s="86"/>
      <c r="AH122" s="86"/>
      <c r="AI122" s="86"/>
      <c r="AJ122" s="86"/>
      <c r="AK122" s="86"/>
      <c r="AL122" s="86"/>
      <c r="AM122" s="86"/>
      <c r="AN122" s="86"/>
      <c r="AO122" s="86"/>
    </row>
    <row r="123" spans="1:41" s="88" customFormat="1" ht="7.5" customHeight="1" x14ac:dyDescent="0.3">
      <c r="A123" s="86"/>
      <c r="B123" s="86"/>
      <c r="C123" s="86"/>
      <c r="D123" s="86"/>
      <c r="E123" s="86"/>
      <c r="F123" s="86"/>
      <c r="G123" s="86"/>
      <c r="H123" s="86"/>
      <c r="I123" s="86"/>
      <c r="J123" s="86"/>
      <c r="K123" s="86"/>
      <c r="L123" s="86"/>
      <c r="M123" s="86"/>
      <c r="N123" s="86"/>
      <c r="O123" s="86"/>
      <c r="P123" s="244"/>
      <c r="Q123" s="244"/>
      <c r="R123" s="244"/>
      <c r="S123" s="86"/>
      <c r="T123" s="86"/>
      <c r="U123" s="86"/>
      <c r="V123" s="86"/>
      <c r="W123" s="86"/>
      <c r="X123" s="86"/>
      <c r="Y123" s="86"/>
      <c r="Z123" s="86"/>
      <c r="AA123" s="86"/>
      <c r="AB123" s="86"/>
      <c r="AC123" s="86"/>
      <c r="AD123" s="86"/>
      <c r="AE123" s="86"/>
      <c r="AF123" s="86"/>
      <c r="AG123" s="86"/>
      <c r="AH123" s="86"/>
      <c r="AI123" s="86"/>
      <c r="AJ123" s="86"/>
      <c r="AK123" s="86"/>
      <c r="AL123" s="86"/>
      <c r="AM123" s="86"/>
      <c r="AN123" s="86"/>
      <c r="AO123" s="86"/>
    </row>
    <row r="124" spans="1:41" s="88" customFormat="1" ht="76.5" customHeight="1" x14ac:dyDescent="0.25">
      <c r="A124" s="86"/>
      <c r="B124" s="86"/>
      <c r="C124" s="20"/>
      <c r="D124" s="20"/>
      <c r="E124" s="156" t="s">
        <v>93</v>
      </c>
      <c r="F124" s="156"/>
      <c r="G124" s="157"/>
      <c r="H124" s="20"/>
      <c r="I124" s="22">
        <f>VLOOKUP(I18 &amp; I9, 'DATABASE_SPACE '!A:CC, COLUMN(BS1), FALSE)/100</f>
        <v>0.18913452688613097</v>
      </c>
      <c r="J124" s="20"/>
      <c r="K124" s="20"/>
      <c r="L124" s="110" t="s">
        <v>94</v>
      </c>
      <c r="M124" s="20"/>
      <c r="N124" s="106" t="s">
        <v>95</v>
      </c>
      <c r="O124" s="20"/>
      <c r="P124" s="225" t="s">
        <v>283</v>
      </c>
      <c r="Q124" s="226"/>
      <c r="R124" s="227"/>
      <c r="S124" s="86"/>
      <c r="T124" s="86"/>
      <c r="U124" s="86"/>
      <c r="V124" s="86"/>
      <c r="W124" s="86"/>
      <c r="X124" s="86"/>
      <c r="Y124" s="86"/>
      <c r="Z124" s="86"/>
      <c r="AA124" s="86"/>
      <c r="AB124" s="86"/>
      <c r="AC124" s="86"/>
      <c r="AD124" s="86"/>
      <c r="AE124" s="86"/>
      <c r="AF124" s="86"/>
      <c r="AG124" s="86"/>
      <c r="AH124" s="86"/>
      <c r="AI124" s="86"/>
      <c r="AJ124" s="86"/>
      <c r="AK124" s="86"/>
      <c r="AL124" s="86"/>
      <c r="AM124" s="86"/>
      <c r="AN124" s="86"/>
      <c r="AO124" s="86"/>
    </row>
    <row r="125" spans="1:41" s="88" customFormat="1" ht="24.75" hidden="1" customHeight="1" x14ac:dyDescent="0.25">
      <c r="A125" s="86"/>
      <c r="B125" s="86"/>
      <c r="C125" s="20"/>
      <c r="D125" s="20"/>
      <c r="E125" s="156"/>
      <c r="F125" s="156"/>
      <c r="G125" s="157"/>
      <c r="H125" s="20"/>
      <c r="I125" s="30">
        <f>VLOOKUP(I18 &amp; I9, 'DATABASE_SPACE '!A:CC, COLUMN(BP1), FALSE)</f>
        <v>57.6432384381242</v>
      </c>
      <c r="J125" s="31"/>
      <c r="K125" s="20"/>
      <c r="L125" s="107" t="s">
        <v>78</v>
      </c>
      <c r="M125" s="20"/>
      <c r="N125" s="85"/>
      <c r="O125" s="20"/>
      <c r="P125" s="136"/>
      <c r="Q125" s="137"/>
      <c r="R125" s="138"/>
      <c r="S125" s="86"/>
      <c r="T125" s="86"/>
      <c r="U125" s="86"/>
      <c r="V125" s="86"/>
      <c r="W125" s="86"/>
      <c r="X125" s="86"/>
      <c r="Y125" s="86"/>
      <c r="Z125" s="86"/>
      <c r="AA125" s="86"/>
      <c r="AB125" s="86"/>
      <c r="AC125" s="86"/>
      <c r="AD125" s="86"/>
      <c r="AE125" s="86"/>
      <c r="AF125" s="86"/>
      <c r="AG125" s="86"/>
      <c r="AH125" s="86"/>
      <c r="AI125" s="86"/>
      <c r="AJ125" s="86"/>
      <c r="AK125" s="86"/>
      <c r="AL125" s="86"/>
      <c r="AM125" s="86"/>
      <c r="AN125" s="86"/>
      <c r="AO125" s="86"/>
    </row>
    <row r="126" spans="1:41" s="88" customFormat="1" ht="24.75" hidden="1" customHeight="1" x14ac:dyDescent="0.25">
      <c r="A126" s="86"/>
      <c r="B126" s="86"/>
      <c r="C126" s="20"/>
      <c r="D126" s="20"/>
      <c r="E126" s="156"/>
      <c r="F126" s="156"/>
      <c r="G126" s="157"/>
      <c r="H126" s="20"/>
      <c r="I126" s="22" t="str">
        <f>IF($I$7=" &lt;&lt;&lt; Select Index &gt;&gt;&gt;","",IF(ISERROR(VLOOKUP($I$7&amp;$I$9,#REF!,127,FALSE))=TRUE,"†",IF(ISBLANK((VLOOKUP($I$7&amp;$I$9,#REF!,127,FALSE))),"",VLOOKUP($I$7&amp;$I$9,#REF!,115,FALSE))))</f>
        <v>†</v>
      </c>
      <c r="J126" s="29"/>
      <c r="K126" s="20"/>
      <c r="L126" s="107" t="s">
        <v>79</v>
      </c>
      <c r="M126" s="20"/>
      <c r="N126" s="85"/>
      <c r="O126" s="20"/>
      <c r="P126" s="136"/>
      <c r="Q126" s="137"/>
      <c r="R126" s="138"/>
      <c r="S126" s="86"/>
      <c r="T126" s="86"/>
      <c r="U126" s="86"/>
      <c r="V126" s="86"/>
      <c r="W126" s="86"/>
      <c r="X126" s="86"/>
      <c r="Y126" s="86"/>
      <c r="Z126" s="86"/>
      <c r="AA126" s="86"/>
      <c r="AB126" s="86"/>
      <c r="AC126" s="86"/>
      <c r="AD126" s="86"/>
      <c r="AE126" s="86"/>
      <c r="AF126" s="86"/>
      <c r="AG126" s="86"/>
      <c r="AH126" s="86"/>
      <c r="AI126" s="86"/>
      <c r="AJ126" s="86"/>
      <c r="AK126" s="86"/>
      <c r="AL126" s="86"/>
      <c r="AM126" s="86"/>
      <c r="AN126" s="86"/>
      <c r="AO126" s="86"/>
    </row>
    <row r="127" spans="1:41" s="88" customFormat="1" ht="8.25" customHeight="1" x14ac:dyDescent="0.3">
      <c r="A127" s="86"/>
      <c r="B127" s="86"/>
      <c r="C127" s="86"/>
      <c r="D127" s="86"/>
      <c r="E127" s="86"/>
      <c r="F127" s="86"/>
      <c r="G127" s="86"/>
      <c r="H127" s="86"/>
      <c r="I127" s="86"/>
      <c r="J127" s="86"/>
      <c r="K127" s="86"/>
      <c r="L127" s="86"/>
      <c r="M127" s="86"/>
      <c r="N127" s="86"/>
      <c r="O127" s="86"/>
      <c r="P127" s="86"/>
      <c r="Q127" s="86"/>
      <c r="R127" s="86"/>
      <c r="S127" s="86"/>
      <c r="T127" s="86"/>
      <c r="U127" s="86"/>
      <c r="V127" s="86"/>
      <c r="W127" s="86"/>
      <c r="X127" s="86"/>
      <c r="Y127" s="86"/>
      <c r="Z127" s="86"/>
      <c r="AA127" s="86"/>
      <c r="AB127" s="86"/>
      <c r="AC127" s="86"/>
      <c r="AD127" s="86"/>
      <c r="AE127" s="86"/>
      <c r="AF127" s="86"/>
      <c r="AG127" s="86"/>
      <c r="AH127" s="86"/>
      <c r="AI127" s="86"/>
      <c r="AJ127" s="86"/>
      <c r="AK127" s="86"/>
      <c r="AL127" s="86"/>
      <c r="AM127" s="86"/>
      <c r="AN127" s="86"/>
      <c r="AO127" s="86"/>
    </row>
    <row r="128" spans="1:41" s="88" customFormat="1" ht="15" customHeight="1" x14ac:dyDescent="0.3">
      <c r="A128" s="86"/>
      <c r="B128" s="86"/>
      <c r="C128" s="92"/>
      <c r="D128" s="92"/>
      <c r="E128" s="92"/>
      <c r="F128" s="92"/>
      <c r="G128" s="92"/>
      <c r="H128" s="93"/>
      <c r="I128" s="92"/>
      <c r="J128" s="86"/>
      <c r="K128" s="86"/>
      <c r="L128" s="86"/>
      <c r="M128" s="86"/>
      <c r="N128" s="86"/>
      <c r="O128" s="86"/>
      <c r="P128" s="86"/>
      <c r="Q128" s="86"/>
      <c r="R128" s="86"/>
      <c r="S128" s="86"/>
      <c r="T128" s="86"/>
      <c r="U128" s="86"/>
      <c r="V128" s="86"/>
      <c r="W128" s="86"/>
      <c r="X128" s="86"/>
      <c r="Y128" s="86"/>
      <c r="Z128" s="86"/>
      <c r="AA128" s="86"/>
      <c r="AB128" s="86"/>
      <c r="AC128" s="86"/>
      <c r="AD128" s="86"/>
      <c r="AE128" s="86"/>
      <c r="AF128" s="86"/>
      <c r="AG128" s="86"/>
      <c r="AH128" s="86"/>
      <c r="AI128" s="86"/>
      <c r="AJ128" s="86"/>
      <c r="AK128" s="86"/>
      <c r="AL128" s="86"/>
      <c r="AM128" s="86"/>
      <c r="AN128" s="86"/>
      <c r="AO128" s="86"/>
    </row>
    <row r="129" spans="1:41" s="88" customFormat="1" ht="15" customHeight="1" x14ac:dyDescent="0.3">
      <c r="A129" s="86"/>
      <c r="B129" s="86"/>
      <c r="C129" s="86"/>
      <c r="D129" s="86"/>
      <c r="E129" s="86"/>
      <c r="F129" s="86"/>
      <c r="G129" s="86"/>
      <c r="H129" s="86"/>
      <c r="I129" s="86"/>
      <c r="J129" s="86"/>
      <c r="K129" s="86"/>
      <c r="L129" s="86"/>
      <c r="M129" s="86"/>
      <c r="N129" s="86"/>
      <c r="O129" s="86"/>
      <c r="P129" s="86"/>
      <c r="Q129" s="86"/>
      <c r="R129" s="86"/>
      <c r="S129" s="86"/>
      <c r="T129" s="86"/>
      <c r="U129" s="86"/>
      <c r="V129" s="86"/>
      <c r="W129" s="86"/>
      <c r="X129" s="86"/>
      <c r="Y129" s="86"/>
      <c r="Z129" s="86"/>
      <c r="AA129" s="86"/>
      <c r="AB129" s="86"/>
      <c r="AC129" s="86"/>
      <c r="AD129" s="86"/>
      <c r="AE129" s="86"/>
      <c r="AF129" s="86"/>
      <c r="AG129" s="86"/>
      <c r="AH129" s="86"/>
      <c r="AI129" s="86"/>
      <c r="AJ129" s="86"/>
      <c r="AK129" s="86"/>
      <c r="AL129" s="86"/>
      <c r="AM129" s="86"/>
      <c r="AN129" s="86"/>
      <c r="AO129" s="86"/>
    </row>
    <row r="130" spans="1:41" s="88" customFormat="1" ht="18.75" customHeight="1" x14ac:dyDescent="0.3">
      <c r="A130" s="86"/>
      <c r="B130" s="122" t="s">
        <v>96</v>
      </c>
      <c r="C130" s="111"/>
      <c r="D130" s="86"/>
      <c r="E130" s="86"/>
      <c r="F130" s="86"/>
      <c r="G130" s="86"/>
      <c r="H130" s="86"/>
      <c r="I130" s="86"/>
      <c r="J130" s="86"/>
      <c r="K130" s="86"/>
      <c r="L130" s="86"/>
      <c r="M130" s="86"/>
      <c r="N130" s="86"/>
      <c r="O130" s="86"/>
      <c r="P130" s="86"/>
      <c r="Q130" s="86"/>
      <c r="R130" s="86"/>
      <c r="S130" s="86"/>
      <c r="T130" s="86"/>
      <c r="U130" s="86"/>
      <c r="V130" s="86"/>
      <c r="W130" s="86"/>
      <c r="X130" s="86"/>
      <c r="Y130" s="86"/>
      <c r="Z130" s="86"/>
      <c r="AA130" s="86"/>
      <c r="AB130" s="86"/>
      <c r="AC130" s="86"/>
      <c r="AD130" s="86"/>
      <c r="AE130" s="86"/>
      <c r="AF130" s="86"/>
      <c r="AG130" s="86"/>
      <c r="AH130" s="86"/>
      <c r="AI130" s="86"/>
      <c r="AJ130" s="86"/>
      <c r="AK130" s="86"/>
      <c r="AL130" s="86"/>
      <c r="AM130" s="86"/>
      <c r="AN130" s="86"/>
      <c r="AO130" s="86"/>
    </row>
    <row r="131" spans="1:41" s="88" customFormat="1" ht="7.5" customHeight="1" x14ac:dyDescent="0.3">
      <c r="A131" s="86"/>
      <c r="B131" s="86"/>
      <c r="C131" s="86"/>
      <c r="D131" s="86"/>
      <c r="E131" s="86"/>
      <c r="F131" s="86"/>
      <c r="G131" s="86"/>
      <c r="H131" s="86"/>
      <c r="I131" s="86"/>
      <c r="J131" s="86"/>
      <c r="K131" s="86"/>
      <c r="L131" s="86"/>
      <c r="M131" s="86"/>
      <c r="N131" s="86"/>
      <c r="O131" s="86"/>
      <c r="P131" s="86"/>
      <c r="Q131" s="86"/>
      <c r="R131" s="86"/>
      <c r="S131" s="86"/>
      <c r="T131" s="86"/>
      <c r="U131" s="86"/>
      <c r="V131" s="86"/>
      <c r="W131" s="86"/>
      <c r="X131" s="86"/>
      <c r="Y131" s="86"/>
      <c r="Z131" s="86"/>
      <c r="AA131" s="86"/>
      <c r="AB131" s="86"/>
      <c r="AC131" s="86"/>
      <c r="AD131" s="86"/>
      <c r="AE131" s="86"/>
      <c r="AF131" s="86"/>
      <c r="AG131" s="86"/>
      <c r="AH131" s="86"/>
      <c r="AI131" s="86"/>
      <c r="AJ131" s="86"/>
      <c r="AK131" s="86"/>
      <c r="AL131" s="86"/>
      <c r="AM131" s="86"/>
      <c r="AN131" s="86"/>
      <c r="AO131" s="86"/>
    </row>
    <row r="132" spans="1:41" s="88" customFormat="1" ht="8.25" customHeight="1" x14ac:dyDescent="0.3">
      <c r="A132" s="86"/>
      <c r="B132" s="86"/>
      <c r="C132" s="86"/>
      <c r="D132" s="86"/>
      <c r="E132" s="86"/>
      <c r="F132" s="86"/>
      <c r="G132" s="86"/>
      <c r="H132" s="86"/>
      <c r="I132" s="86"/>
      <c r="J132" s="86"/>
      <c r="K132" s="86"/>
      <c r="L132" s="86"/>
      <c r="M132" s="86"/>
      <c r="N132" s="86"/>
      <c r="O132" s="86"/>
      <c r="P132" s="86"/>
      <c r="Q132" s="86"/>
      <c r="R132" s="86"/>
      <c r="S132" s="86"/>
      <c r="T132" s="86"/>
      <c r="U132" s="86"/>
      <c r="V132" s="86"/>
      <c r="W132" s="86"/>
      <c r="X132" s="86"/>
      <c r="Y132" s="86"/>
      <c r="Z132" s="86"/>
      <c r="AA132" s="86"/>
      <c r="AB132" s="86"/>
      <c r="AC132" s="86"/>
      <c r="AD132" s="86"/>
      <c r="AE132" s="86"/>
      <c r="AF132" s="86"/>
      <c r="AG132" s="86"/>
      <c r="AH132" s="86"/>
      <c r="AI132" s="86"/>
      <c r="AJ132" s="86"/>
      <c r="AK132" s="86"/>
      <c r="AL132" s="86"/>
      <c r="AM132" s="86"/>
      <c r="AN132" s="86"/>
      <c r="AO132" s="86"/>
    </row>
    <row r="133" spans="1:41" s="88" customFormat="1" ht="15.6" x14ac:dyDescent="0.25">
      <c r="A133" s="86"/>
      <c r="B133" s="86"/>
      <c r="C133" s="86"/>
      <c r="D133" s="86"/>
      <c r="E133" s="153" t="s">
        <v>97</v>
      </c>
      <c r="F133" s="153"/>
      <c r="G133" s="154"/>
      <c r="H133" s="20"/>
      <c r="I133" s="26">
        <f>VLOOKUP(I18 &amp; I9, 'DATABASE_SPACE '!A:CC, COLUMN(J1), FALSE)</f>
        <v>132</v>
      </c>
      <c r="J133" s="35"/>
      <c r="K133" s="86"/>
      <c r="L133" s="86"/>
      <c r="M133" s="86"/>
      <c r="N133" s="86"/>
      <c r="O133" s="86"/>
      <c r="P133" s="86"/>
      <c r="Q133" s="86"/>
      <c r="R133" s="86"/>
      <c r="S133" s="86"/>
      <c r="T133" s="86"/>
      <c r="U133" s="86"/>
      <c r="V133" s="86"/>
      <c r="W133" s="86"/>
      <c r="X133" s="86"/>
      <c r="Y133" s="86"/>
      <c r="Z133" s="86"/>
      <c r="AA133" s="86"/>
      <c r="AB133" s="86"/>
      <c r="AC133" s="86"/>
      <c r="AD133" s="86"/>
      <c r="AE133" s="86"/>
      <c r="AF133" s="86"/>
      <c r="AG133" s="86"/>
      <c r="AH133" s="86"/>
      <c r="AI133" s="86"/>
      <c r="AJ133" s="86"/>
      <c r="AK133" s="86"/>
      <c r="AL133" s="86"/>
      <c r="AM133" s="86"/>
      <c r="AN133" s="86"/>
      <c r="AO133" s="86"/>
    </row>
    <row r="134" spans="1:41" s="88" customFormat="1" ht="8.25" customHeight="1" x14ac:dyDescent="0.3">
      <c r="A134" s="86"/>
      <c r="B134" s="86"/>
      <c r="C134" s="86"/>
      <c r="D134" s="86"/>
      <c r="E134" s="86"/>
      <c r="F134" s="86"/>
      <c r="G134" s="86"/>
      <c r="H134" s="86"/>
      <c r="I134" s="27"/>
      <c r="J134" s="27"/>
      <c r="K134" s="86"/>
      <c r="L134" s="86"/>
      <c r="M134" s="86"/>
      <c r="N134" s="86"/>
      <c r="O134" s="86"/>
      <c r="P134" s="86"/>
      <c r="Q134" s="86"/>
      <c r="R134" s="86"/>
      <c r="S134" s="86"/>
      <c r="T134" s="86"/>
      <c r="U134" s="86"/>
      <c r="V134" s="86"/>
      <c r="W134" s="86"/>
      <c r="X134" s="86"/>
      <c r="Y134" s="86"/>
      <c r="Z134" s="86"/>
      <c r="AA134" s="86"/>
      <c r="AB134" s="86"/>
      <c r="AC134" s="86"/>
      <c r="AD134" s="86"/>
      <c r="AE134" s="86"/>
      <c r="AF134" s="86"/>
      <c r="AG134" s="86"/>
      <c r="AH134" s="86"/>
      <c r="AI134" s="86"/>
      <c r="AJ134" s="86"/>
      <c r="AK134" s="86"/>
      <c r="AL134" s="86"/>
      <c r="AM134" s="86"/>
      <c r="AN134" s="86"/>
      <c r="AO134" s="86"/>
    </row>
    <row r="135" spans="1:41" s="88" customFormat="1" ht="15" customHeight="1" x14ac:dyDescent="0.3">
      <c r="A135" s="86"/>
      <c r="B135" s="86"/>
      <c r="C135" s="86"/>
      <c r="D135" s="86"/>
      <c r="E135" s="86"/>
      <c r="F135" s="86"/>
      <c r="G135" s="86"/>
      <c r="H135" s="86"/>
      <c r="I135" s="27"/>
      <c r="J135" s="27"/>
      <c r="K135" s="86"/>
      <c r="L135" s="86"/>
      <c r="M135" s="86"/>
      <c r="N135" s="86"/>
      <c r="O135" s="86"/>
      <c r="P135" s="86"/>
      <c r="Q135" s="86"/>
      <c r="R135" s="86"/>
      <c r="S135" s="86"/>
      <c r="T135" s="86"/>
      <c r="U135" s="86"/>
      <c r="V135" s="86"/>
      <c r="W135" s="86"/>
      <c r="X135" s="86"/>
      <c r="Y135" s="86"/>
      <c r="Z135" s="86"/>
      <c r="AA135" s="86"/>
      <c r="AB135" s="86"/>
      <c r="AC135" s="86"/>
      <c r="AD135" s="86"/>
      <c r="AE135" s="86"/>
      <c r="AF135" s="86"/>
      <c r="AG135" s="86"/>
      <c r="AH135" s="86"/>
      <c r="AI135" s="86"/>
      <c r="AJ135" s="86"/>
      <c r="AK135" s="86"/>
      <c r="AL135" s="86"/>
      <c r="AM135" s="86"/>
      <c r="AN135" s="86"/>
      <c r="AO135" s="86"/>
    </row>
    <row r="136" spans="1:41" s="88" customFormat="1" ht="15" customHeight="1" x14ac:dyDescent="0.3">
      <c r="A136" s="86"/>
      <c r="B136" s="86"/>
      <c r="C136" s="86"/>
      <c r="D136" s="86"/>
      <c r="E136" s="86"/>
      <c r="F136" s="86"/>
      <c r="G136" s="24" t="s">
        <v>98</v>
      </c>
      <c r="H136" s="86"/>
      <c r="I136" s="27"/>
      <c r="J136" s="27"/>
      <c r="K136" s="86"/>
      <c r="L136" s="86"/>
      <c r="M136" s="86"/>
      <c r="N136" s="86"/>
      <c r="O136" s="86"/>
      <c r="P136" s="86"/>
      <c r="Q136" s="86"/>
      <c r="R136" s="86"/>
      <c r="S136" s="86"/>
      <c r="T136" s="86"/>
      <c r="U136" s="86"/>
      <c r="V136" s="86"/>
      <c r="W136" s="86"/>
      <c r="X136" s="86"/>
      <c r="Y136" s="86"/>
      <c r="Z136" s="86"/>
      <c r="AA136" s="86"/>
      <c r="AB136" s="86"/>
      <c r="AC136" s="86"/>
      <c r="AD136" s="86"/>
      <c r="AE136" s="86"/>
      <c r="AF136" s="86"/>
      <c r="AG136" s="86"/>
      <c r="AH136" s="86"/>
      <c r="AI136" s="86"/>
      <c r="AJ136" s="86"/>
      <c r="AK136" s="86"/>
      <c r="AL136" s="86"/>
      <c r="AM136" s="86"/>
      <c r="AN136" s="86"/>
      <c r="AO136" s="86"/>
    </row>
    <row r="137" spans="1:41" s="88" customFormat="1" ht="8.25" customHeight="1" x14ac:dyDescent="0.3">
      <c r="A137" s="86"/>
      <c r="B137" s="86"/>
      <c r="C137" s="86"/>
      <c r="D137" s="86"/>
      <c r="E137" s="86"/>
      <c r="F137" s="86"/>
      <c r="G137" s="86"/>
      <c r="H137" s="86"/>
      <c r="I137" s="27"/>
      <c r="J137" s="27"/>
      <c r="K137" s="86"/>
      <c r="L137" s="86"/>
      <c r="M137" s="86"/>
      <c r="N137" s="86"/>
      <c r="O137" s="86"/>
      <c r="P137" s="86"/>
      <c r="Q137" s="86"/>
      <c r="R137" s="86"/>
      <c r="S137" s="86"/>
      <c r="T137" s="86"/>
      <c r="U137" s="86"/>
      <c r="V137" s="86"/>
      <c r="W137" s="86"/>
      <c r="X137" s="86"/>
      <c r="Y137" s="86"/>
      <c r="Z137" s="86"/>
      <c r="AA137" s="86"/>
      <c r="AB137" s="86"/>
      <c r="AC137" s="86"/>
      <c r="AD137" s="86"/>
      <c r="AE137" s="86"/>
      <c r="AF137" s="86"/>
      <c r="AG137" s="86"/>
      <c r="AH137" s="86"/>
      <c r="AI137" s="86"/>
      <c r="AJ137" s="86"/>
      <c r="AK137" s="86"/>
      <c r="AL137" s="86"/>
      <c r="AM137" s="86"/>
      <c r="AN137" s="86"/>
      <c r="AO137" s="86"/>
    </row>
    <row r="138" spans="1:41" s="88" customFormat="1" ht="15.6" x14ac:dyDescent="0.25">
      <c r="A138" s="86"/>
      <c r="B138" s="86"/>
      <c r="C138" s="86"/>
      <c r="D138" s="86"/>
      <c r="E138" s="139" t="s">
        <v>99</v>
      </c>
      <c r="F138" s="139"/>
      <c r="G138" s="140"/>
      <c r="H138" s="20"/>
      <c r="I138" s="26">
        <f>VLOOKUP($I$18 &amp; $I$9, 'DATABASE_SPACE '!A:CC, COLUMN(L1), FALSE)</f>
        <v>124</v>
      </c>
      <c r="J138" s="35"/>
      <c r="K138" s="86"/>
      <c r="L138" s="147" t="s">
        <v>100</v>
      </c>
      <c r="M138" s="148"/>
      <c r="N138" s="149"/>
      <c r="O138" s="86"/>
      <c r="P138" s="86"/>
      <c r="Q138" s="86"/>
      <c r="R138" s="86"/>
      <c r="S138" s="86"/>
      <c r="T138" s="86"/>
      <c r="U138" s="86"/>
      <c r="V138" s="86"/>
      <c r="W138" s="86"/>
      <c r="X138" s="86"/>
      <c r="Y138" s="86"/>
      <c r="Z138" s="86"/>
      <c r="AA138" s="86"/>
      <c r="AB138" s="86"/>
      <c r="AC138" s="86"/>
      <c r="AD138" s="86"/>
      <c r="AE138" s="86"/>
      <c r="AF138" s="86"/>
      <c r="AG138" s="86"/>
      <c r="AH138" s="86"/>
      <c r="AI138" s="86"/>
      <c r="AJ138" s="86"/>
      <c r="AK138" s="86"/>
      <c r="AL138" s="86"/>
      <c r="AM138" s="86"/>
      <c r="AN138" s="86"/>
      <c r="AO138" s="86"/>
    </row>
    <row r="139" spans="1:41" s="88" customFormat="1" ht="15.6" x14ac:dyDescent="0.25">
      <c r="A139" s="86"/>
      <c r="B139" s="86"/>
      <c r="C139" s="86"/>
      <c r="D139" s="86"/>
      <c r="E139" s="139" t="s">
        <v>101</v>
      </c>
      <c r="F139" s="139"/>
      <c r="G139" s="140"/>
      <c r="H139" s="20"/>
      <c r="I139" s="28">
        <f>VLOOKUP($I$18 &amp; $I$9, 'DATABASE_SPACE '!A:CC, COLUMN(M1), FALSE)</f>
        <v>0.94775314399999999</v>
      </c>
      <c r="J139" s="36"/>
      <c r="K139" s="86"/>
      <c r="L139" s="150"/>
      <c r="M139" s="151"/>
      <c r="N139" s="152"/>
      <c r="O139" s="86"/>
      <c r="P139" s="86"/>
      <c r="Q139" s="86"/>
      <c r="R139" s="86"/>
      <c r="S139" s="86"/>
      <c r="T139" s="86"/>
      <c r="U139" s="86"/>
      <c r="V139" s="86"/>
      <c r="W139" s="86"/>
      <c r="X139" s="86"/>
      <c r="Y139" s="86"/>
      <c r="Z139" s="86"/>
      <c r="AA139" s="86"/>
      <c r="AB139" s="86"/>
      <c r="AC139" s="86"/>
      <c r="AD139" s="86"/>
      <c r="AE139" s="86"/>
      <c r="AF139" s="86"/>
      <c r="AG139" s="86"/>
      <c r="AH139" s="86"/>
      <c r="AI139" s="86"/>
      <c r="AJ139" s="86"/>
      <c r="AK139" s="86"/>
      <c r="AL139" s="86"/>
      <c r="AM139" s="86"/>
      <c r="AN139" s="86"/>
      <c r="AO139" s="86"/>
    </row>
    <row r="140" spans="1:41" s="88" customFormat="1" ht="8.25" customHeight="1" x14ac:dyDescent="0.3">
      <c r="A140" s="86"/>
      <c r="B140" s="86"/>
      <c r="C140" s="86"/>
      <c r="D140" s="86"/>
      <c r="E140" s="86"/>
      <c r="F140" s="86"/>
      <c r="G140" s="86"/>
      <c r="H140" s="86"/>
      <c r="I140" s="27"/>
      <c r="J140" s="27"/>
      <c r="K140" s="86"/>
      <c r="L140" s="86"/>
      <c r="M140" s="86"/>
      <c r="N140" s="86"/>
      <c r="O140" s="86"/>
      <c r="P140" s="86"/>
      <c r="Q140" s="86"/>
      <c r="R140" s="86"/>
      <c r="S140" s="86"/>
      <c r="T140" s="86"/>
      <c r="U140" s="86"/>
      <c r="V140" s="86"/>
      <c r="W140" s="86"/>
      <c r="X140" s="86"/>
      <c r="Y140" s="86"/>
      <c r="Z140" s="86"/>
      <c r="AA140" s="86"/>
      <c r="AB140" s="86"/>
      <c r="AC140" s="86"/>
      <c r="AD140" s="86"/>
      <c r="AE140" s="86"/>
      <c r="AF140" s="86"/>
      <c r="AG140" s="86"/>
      <c r="AH140" s="86"/>
      <c r="AI140" s="86"/>
      <c r="AJ140" s="86"/>
      <c r="AK140" s="86"/>
      <c r="AL140" s="86"/>
      <c r="AM140" s="86"/>
      <c r="AN140" s="86"/>
      <c r="AO140" s="86"/>
    </row>
    <row r="141" spans="1:41" s="88" customFormat="1" ht="15" customHeight="1" x14ac:dyDescent="0.3">
      <c r="A141" s="86"/>
      <c r="B141" s="86"/>
      <c r="C141" s="86"/>
      <c r="D141" s="86"/>
      <c r="E141" s="86"/>
      <c r="F141" s="86"/>
      <c r="G141" s="86"/>
      <c r="H141" s="86"/>
      <c r="I141" s="27"/>
      <c r="J141" s="27"/>
      <c r="K141" s="86"/>
      <c r="L141" s="86"/>
      <c r="M141" s="86"/>
      <c r="N141" s="86"/>
      <c r="O141" s="86"/>
      <c r="P141" s="86"/>
      <c r="Q141" s="86"/>
      <c r="R141" s="86"/>
      <c r="S141" s="86"/>
      <c r="T141" s="86"/>
      <c r="U141" s="86"/>
      <c r="V141" s="86"/>
      <c r="W141" s="86"/>
      <c r="X141" s="86"/>
      <c r="Y141" s="86"/>
      <c r="Z141" s="86"/>
      <c r="AA141" s="86"/>
      <c r="AB141" s="86"/>
      <c r="AC141" s="86"/>
      <c r="AD141" s="86"/>
      <c r="AE141" s="86"/>
      <c r="AF141" s="86"/>
      <c r="AG141" s="86"/>
      <c r="AH141" s="86"/>
      <c r="AI141" s="86"/>
      <c r="AJ141" s="86"/>
      <c r="AK141" s="86"/>
      <c r="AL141" s="86"/>
      <c r="AM141" s="86"/>
      <c r="AN141" s="86"/>
      <c r="AO141" s="86"/>
    </row>
    <row r="142" spans="1:41" s="88" customFormat="1" ht="15" customHeight="1" x14ac:dyDescent="0.3">
      <c r="A142" s="86"/>
      <c r="B142" s="86"/>
      <c r="C142" s="86"/>
      <c r="D142" s="86"/>
      <c r="E142" s="86"/>
      <c r="F142" s="86"/>
      <c r="G142" s="24" t="s">
        <v>102</v>
      </c>
      <c r="H142" s="86"/>
      <c r="I142" s="27"/>
      <c r="J142" s="27"/>
      <c r="K142" s="86"/>
      <c r="L142" s="86"/>
      <c r="M142" s="86"/>
      <c r="N142" s="86"/>
      <c r="O142" s="86"/>
      <c r="P142" s="86"/>
      <c r="Q142" s="86"/>
      <c r="R142" s="86"/>
      <c r="S142" s="86"/>
      <c r="T142" s="86"/>
      <c r="U142" s="86"/>
      <c r="V142" s="86"/>
      <c r="W142" s="86"/>
      <c r="X142" s="86"/>
      <c r="Y142" s="86"/>
      <c r="Z142" s="86"/>
      <c r="AA142" s="86"/>
      <c r="AB142" s="86"/>
      <c r="AC142" s="86"/>
      <c r="AD142" s="86"/>
      <c r="AE142" s="86"/>
      <c r="AF142" s="86"/>
      <c r="AG142" s="86"/>
      <c r="AH142" s="86"/>
      <c r="AI142" s="86"/>
      <c r="AJ142" s="86"/>
      <c r="AK142" s="86"/>
      <c r="AL142" s="86"/>
      <c r="AM142" s="86"/>
      <c r="AN142" s="86"/>
      <c r="AO142" s="86"/>
    </row>
    <row r="143" spans="1:41" s="88" customFormat="1" ht="7.5" customHeight="1" x14ac:dyDescent="0.3">
      <c r="A143" s="86"/>
      <c r="B143" s="86"/>
      <c r="C143" s="86"/>
      <c r="D143" s="86"/>
      <c r="E143" s="86"/>
      <c r="F143" s="86"/>
      <c r="G143" s="86"/>
      <c r="H143" s="86"/>
      <c r="I143" s="27"/>
      <c r="J143" s="27"/>
      <c r="K143" s="86"/>
      <c r="L143" s="86"/>
      <c r="M143" s="86"/>
      <c r="N143" s="86"/>
      <c r="O143" s="86"/>
      <c r="P143" s="86"/>
      <c r="Q143" s="86"/>
      <c r="R143" s="86"/>
      <c r="S143" s="86"/>
      <c r="T143" s="86"/>
      <c r="U143" s="86"/>
      <c r="V143" s="86"/>
      <c r="W143" s="86"/>
      <c r="X143" s="86"/>
      <c r="Y143" s="86"/>
      <c r="Z143" s="86"/>
      <c r="AA143" s="86"/>
      <c r="AB143" s="86"/>
      <c r="AC143" s="86"/>
      <c r="AD143" s="86"/>
      <c r="AE143" s="86"/>
      <c r="AF143" s="86"/>
      <c r="AG143" s="86"/>
      <c r="AH143" s="86"/>
      <c r="AI143" s="86"/>
      <c r="AJ143" s="86"/>
      <c r="AK143" s="86"/>
      <c r="AL143" s="86"/>
      <c r="AM143" s="86"/>
      <c r="AN143" s="86"/>
      <c r="AO143" s="86"/>
    </row>
    <row r="144" spans="1:41" s="88" customFormat="1" ht="15.6" x14ac:dyDescent="0.25">
      <c r="A144" s="86"/>
      <c r="B144" s="86"/>
      <c r="C144" s="86"/>
      <c r="D144" s="86"/>
      <c r="E144" s="139" t="s">
        <v>99</v>
      </c>
      <c r="F144" s="139"/>
      <c r="G144" s="140"/>
      <c r="H144" s="20"/>
      <c r="I144" s="26">
        <f>VLOOKUP($I$18 &amp; $I$9, 'DATABASE_SPACE '!A:CC, COLUMN(Q1), FALSE)</f>
        <v>130</v>
      </c>
      <c r="J144" s="35"/>
      <c r="K144" s="86"/>
      <c r="L144" s="141" t="s">
        <v>30</v>
      </c>
      <c r="M144" s="142"/>
      <c r="N144" s="143"/>
      <c r="O144" s="86"/>
      <c r="P144" s="86"/>
      <c r="Q144" s="86"/>
      <c r="R144" s="86"/>
      <c r="S144" s="86"/>
      <c r="T144" s="86"/>
      <c r="U144" s="86"/>
      <c r="V144" s="86"/>
      <c r="W144" s="86"/>
      <c r="X144" s="86"/>
      <c r="Y144" s="86"/>
      <c r="Z144" s="86"/>
      <c r="AA144" s="86"/>
      <c r="AB144" s="86"/>
      <c r="AC144" s="86"/>
      <c r="AD144" s="86"/>
      <c r="AE144" s="86"/>
      <c r="AF144" s="86"/>
      <c r="AG144" s="86"/>
      <c r="AH144" s="86"/>
      <c r="AI144" s="86"/>
      <c r="AJ144" s="86"/>
      <c r="AK144" s="86"/>
      <c r="AL144" s="86"/>
      <c r="AM144" s="86"/>
      <c r="AN144" s="86"/>
      <c r="AO144" s="86"/>
    </row>
    <row r="145" spans="1:41" s="88" customFormat="1" ht="15.6" x14ac:dyDescent="0.25">
      <c r="A145" s="86"/>
      <c r="B145" s="86"/>
      <c r="C145" s="86"/>
      <c r="D145" s="86"/>
      <c r="E145" s="139" t="s">
        <v>101</v>
      </c>
      <c r="F145" s="139"/>
      <c r="G145" s="140"/>
      <c r="H145" s="20"/>
      <c r="I145" s="28">
        <f>VLOOKUP($I$18 &amp; $I$9, 'DATABASE_SPACE '!A:CC, COLUMN(R1), FALSE)</f>
        <v>0.98630311699999995</v>
      </c>
      <c r="J145" s="36"/>
      <c r="K145" s="86"/>
      <c r="L145" s="144"/>
      <c r="M145" s="145"/>
      <c r="N145" s="146"/>
      <c r="O145" s="86"/>
      <c r="P145" s="86"/>
      <c r="Q145" s="86"/>
      <c r="R145" s="86"/>
      <c r="S145" s="86"/>
      <c r="T145" s="86"/>
      <c r="U145" s="86"/>
      <c r="V145" s="86"/>
      <c r="W145" s="86"/>
      <c r="X145" s="86"/>
      <c r="Y145" s="86"/>
      <c r="Z145" s="86"/>
      <c r="AA145" s="86"/>
      <c r="AB145" s="86"/>
      <c r="AC145" s="86"/>
      <c r="AD145" s="86"/>
      <c r="AE145" s="86"/>
      <c r="AF145" s="86"/>
      <c r="AG145" s="86"/>
      <c r="AH145" s="86"/>
      <c r="AI145" s="86"/>
      <c r="AJ145" s="86"/>
      <c r="AK145" s="86"/>
      <c r="AL145" s="86"/>
      <c r="AM145" s="86"/>
      <c r="AN145" s="86"/>
      <c r="AO145" s="86"/>
    </row>
    <row r="146" spans="1:41" s="88" customFormat="1" ht="8.25" customHeight="1" x14ac:dyDescent="0.25">
      <c r="A146" s="86"/>
      <c r="B146" s="86"/>
      <c r="C146" s="86"/>
      <c r="D146" s="86"/>
      <c r="E146" s="20"/>
      <c r="F146" s="20"/>
      <c r="G146" s="20"/>
      <c r="H146" s="20"/>
      <c r="I146" s="27"/>
      <c r="J146" s="27"/>
      <c r="K146" s="86"/>
      <c r="L146" s="86"/>
      <c r="M146" s="86"/>
      <c r="N146" s="86"/>
      <c r="O146" s="86"/>
      <c r="P146" s="86"/>
      <c r="Q146" s="86"/>
      <c r="R146" s="86"/>
      <c r="S146" s="86"/>
      <c r="T146" s="86"/>
      <c r="U146" s="86"/>
      <c r="V146" s="86"/>
      <c r="W146" s="86"/>
      <c r="X146" s="86"/>
      <c r="Y146" s="86"/>
      <c r="Z146" s="86"/>
      <c r="AA146" s="86"/>
      <c r="AB146" s="86"/>
      <c r="AC146" s="86"/>
      <c r="AD146" s="86"/>
      <c r="AE146" s="86"/>
      <c r="AF146" s="86"/>
      <c r="AG146" s="86"/>
      <c r="AH146" s="86"/>
      <c r="AI146" s="86"/>
      <c r="AJ146" s="86"/>
      <c r="AK146" s="86"/>
      <c r="AL146" s="86"/>
      <c r="AM146" s="86"/>
      <c r="AN146" s="86"/>
      <c r="AO146" s="86"/>
    </row>
    <row r="147" spans="1:41" s="88" customFormat="1" ht="15" customHeight="1" x14ac:dyDescent="0.3">
      <c r="A147" s="86"/>
      <c r="B147" s="86"/>
      <c r="C147" s="86"/>
      <c r="D147" s="86"/>
      <c r="E147" s="86"/>
      <c r="F147" s="86"/>
      <c r="G147" s="86"/>
      <c r="H147" s="86"/>
      <c r="I147" s="27"/>
      <c r="J147" s="27"/>
      <c r="K147" s="86"/>
      <c r="L147" s="86"/>
      <c r="M147" s="86"/>
      <c r="N147" s="86"/>
      <c r="O147" s="86"/>
      <c r="P147" s="86"/>
      <c r="Q147" s="86"/>
      <c r="R147" s="86"/>
      <c r="S147" s="86"/>
      <c r="T147" s="86"/>
      <c r="U147" s="86"/>
      <c r="V147" s="86"/>
      <c r="W147" s="86"/>
      <c r="X147" s="86"/>
      <c r="Y147" s="86"/>
      <c r="Z147" s="86"/>
      <c r="AA147" s="86"/>
      <c r="AB147" s="86"/>
      <c r="AC147" s="86"/>
      <c r="AD147" s="86"/>
      <c r="AE147" s="86"/>
      <c r="AF147" s="86"/>
      <c r="AG147" s="86"/>
      <c r="AH147" s="86"/>
      <c r="AI147" s="86"/>
      <c r="AJ147" s="86"/>
      <c r="AK147" s="86"/>
      <c r="AL147" s="86"/>
      <c r="AM147" s="86"/>
      <c r="AN147" s="86"/>
      <c r="AO147" s="86"/>
    </row>
    <row r="148" spans="1:41" s="88" customFormat="1" ht="15" customHeight="1" x14ac:dyDescent="0.3">
      <c r="A148" s="86"/>
      <c r="B148" s="86"/>
      <c r="C148" s="86"/>
      <c r="D148" s="86"/>
      <c r="E148" s="86"/>
      <c r="F148" s="86"/>
      <c r="G148" s="24" t="s">
        <v>103</v>
      </c>
      <c r="H148" s="86"/>
      <c r="I148" s="27"/>
      <c r="J148" s="27"/>
      <c r="K148" s="86"/>
      <c r="L148" s="86"/>
      <c r="M148" s="86"/>
      <c r="N148" s="86"/>
      <c r="O148" s="86"/>
      <c r="P148" s="86"/>
      <c r="Q148" s="86"/>
      <c r="R148" s="86"/>
      <c r="S148" s="86"/>
      <c r="T148" s="86"/>
      <c r="U148" s="86"/>
      <c r="V148" s="86"/>
      <c r="W148" s="86"/>
      <c r="X148" s="86"/>
      <c r="Y148" s="86"/>
      <c r="Z148" s="86"/>
      <c r="AA148" s="86"/>
      <c r="AB148" s="86"/>
      <c r="AC148" s="86"/>
      <c r="AD148" s="86"/>
      <c r="AE148" s="86"/>
      <c r="AF148" s="86"/>
      <c r="AG148" s="86"/>
      <c r="AH148" s="86"/>
      <c r="AI148" s="86"/>
      <c r="AJ148" s="86"/>
      <c r="AK148" s="86"/>
      <c r="AL148" s="86"/>
      <c r="AM148" s="86"/>
      <c r="AN148" s="86"/>
      <c r="AO148" s="86"/>
    </row>
    <row r="149" spans="1:41" s="88" customFormat="1" ht="7.5" customHeight="1" x14ac:dyDescent="0.3">
      <c r="A149" s="86"/>
      <c r="B149" s="86"/>
      <c r="C149" s="86"/>
      <c r="D149" s="86"/>
      <c r="E149" s="86"/>
      <c r="F149" s="86"/>
      <c r="G149" s="86"/>
      <c r="H149" s="86"/>
      <c r="I149" s="27"/>
      <c r="J149" s="27"/>
      <c r="K149" s="86"/>
      <c r="L149" s="86"/>
      <c r="M149" s="86"/>
      <c r="N149" s="86"/>
      <c r="O149" s="86"/>
      <c r="P149" s="86"/>
      <c r="Q149" s="86"/>
      <c r="R149" s="86"/>
      <c r="S149" s="86"/>
      <c r="T149" s="86"/>
      <c r="U149" s="86"/>
      <c r="V149" s="86"/>
      <c r="W149" s="86"/>
      <c r="X149" s="86"/>
      <c r="Y149" s="86"/>
      <c r="Z149" s="86"/>
      <c r="AA149" s="86"/>
      <c r="AB149" s="86"/>
      <c r="AC149" s="86"/>
      <c r="AD149" s="86"/>
      <c r="AE149" s="86"/>
      <c r="AF149" s="86"/>
      <c r="AG149" s="86"/>
      <c r="AH149" s="86"/>
      <c r="AI149" s="86"/>
      <c r="AJ149" s="86"/>
      <c r="AK149" s="86"/>
      <c r="AL149" s="86"/>
      <c r="AM149" s="86"/>
      <c r="AN149" s="86"/>
      <c r="AO149" s="86"/>
    </row>
    <row r="150" spans="1:41" s="88" customFormat="1" ht="22.5" customHeight="1" x14ac:dyDescent="0.25">
      <c r="A150" s="86"/>
      <c r="B150" s="86"/>
      <c r="C150" s="86"/>
      <c r="D150" s="86"/>
      <c r="E150" s="139" t="s">
        <v>99</v>
      </c>
      <c r="F150" s="139"/>
      <c r="G150" s="140"/>
      <c r="H150" s="20"/>
      <c r="I150" s="26">
        <f>VLOOKUP($I$18 &amp; $I$9, 'DATABASE_SPACE '!A:CC, COLUMN(AI1), FALSE)</f>
        <v>132</v>
      </c>
      <c r="J150" s="35"/>
      <c r="K150" s="86"/>
      <c r="L150" s="147" t="s">
        <v>104</v>
      </c>
      <c r="M150" s="148"/>
      <c r="N150" s="149"/>
      <c r="O150" s="86"/>
      <c r="P150" s="86"/>
      <c r="Q150" s="86"/>
      <c r="R150" s="86"/>
      <c r="S150" s="86"/>
      <c r="T150" s="86"/>
      <c r="U150" s="86"/>
      <c r="V150" s="86"/>
      <c r="W150" s="86"/>
      <c r="X150" s="86"/>
      <c r="Y150" s="86"/>
      <c r="Z150" s="86"/>
      <c r="AA150" s="86"/>
      <c r="AB150" s="86"/>
      <c r="AC150" s="86"/>
      <c r="AD150" s="86"/>
      <c r="AE150" s="86"/>
      <c r="AF150" s="86"/>
      <c r="AG150" s="86"/>
      <c r="AH150" s="86"/>
      <c r="AI150" s="86"/>
      <c r="AJ150" s="86"/>
      <c r="AK150" s="86"/>
      <c r="AL150" s="86"/>
      <c r="AM150" s="86"/>
      <c r="AN150" s="86"/>
      <c r="AO150" s="86"/>
    </row>
    <row r="151" spans="1:41" s="88" customFormat="1" ht="22.5" customHeight="1" x14ac:dyDescent="0.25">
      <c r="A151" s="86"/>
      <c r="B151" s="86"/>
      <c r="C151" s="86"/>
      <c r="D151" s="86"/>
      <c r="E151" s="139" t="s">
        <v>101</v>
      </c>
      <c r="F151" s="139"/>
      <c r="G151" s="140"/>
      <c r="H151" s="20"/>
      <c r="I151" s="28">
        <f>VLOOKUP($I$18 &amp; $I$9, 'DATABASE_SPACE '!A:CC, COLUMN(AJ1), FALSE)</f>
        <v>1</v>
      </c>
      <c r="J151" s="36"/>
      <c r="K151" s="86"/>
      <c r="L151" s="150"/>
      <c r="M151" s="151"/>
      <c r="N151" s="152"/>
      <c r="O151" s="86"/>
      <c r="P151" s="86"/>
      <c r="Q151" s="86"/>
      <c r="R151" s="86"/>
      <c r="S151" s="86"/>
      <c r="T151" s="86"/>
      <c r="U151" s="86"/>
      <c r="V151" s="86"/>
      <c r="W151" s="86"/>
      <c r="X151" s="86"/>
      <c r="Y151" s="86"/>
      <c r="Z151" s="86"/>
      <c r="AA151" s="86"/>
      <c r="AB151" s="86"/>
      <c r="AC151" s="86"/>
      <c r="AD151" s="86"/>
      <c r="AE151" s="86"/>
      <c r="AF151" s="86"/>
      <c r="AG151" s="86"/>
      <c r="AH151" s="86"/>
      <c r="AI151" s="86"/>
      <c r="AJ151" s="86"/>
      <c r="AK151" s="86"/>
      <c r="AL151" s="86"/>
      <c r="AM151" s="86"/>
      <c r="AN151" s="86"/>
      <c r="AO151" s="86"/>
    </row>
    <row r="152" spans="1:41" s="88" customFormat="1" ht="8.25" customHeight="1" x14ac:dyDescent="0.3">
      <c r="A152" s="86"/>
      <c r="B152" s="86"/>
      <c r="C152" s="86"/>
      <c r="D152" s="86"/>
      <c r="E152" s="86"/>
      <c r="F152" s="86"/>
      <c r="G152" s="86"/>
      <c r="H152" s="86"/>
      <c r="I152" s="27"/>
      <c r="J152" s="27"/>
      <c r="K152" s="86"/>
      <c r="L152" s="86"/>
      <c r="M152" s="86"/>
      <c r="N152" s="86"/>
      <c r="O152" s="86"/>
      <c r="P152" s="86"/>
      <c r="Q152" s="86"/>
      <c r="R152" s="86"/>
      <c r="S152" s="86"/>
      <c r="T152" s="86"/>
      <c r="U152" s="86"/>
      <c r="V152" s="86"/>
      <c r="W152" s="86"/>
      <c r="X152" s="86"/>
      <c r="Y152" s="86"/>
      <c r="Z152" s="86"/>
      <c r="AA152" s="86"/>
      <c r="AB152" s="86"/>
      <c r="AC152" s="86"/>
      <c r="AD152" s="86"/>
      <c r="AE152" s="86"/>
      <c r="AF152" s="86"/>
      <c r="AG152" s="86"/>
      <c r="AH152" s="86"/>
      <c r="AI152" s="86"/>
      <c r="AJ152" s="86"/>
      <c r="AK152" s="86"/>
      <c r="AL152" s="86"/>
      <c r="AM152" s="86"/>
      <c r="AN152" s="86"/>
      <c r="AO152" s="86"/>
    </row>
    <row r="153" spans="1:41" s="88" customFormat="1" x14ac:dyDescent="0.3">
      <c r="A153" s="86"/>
      <c r="B153" s="86"/>
      <c r="C153" s="86"/>
      <c r="D153" s="86"/>
      <c r="E153" s="86"/>
      <c r="F153" s="86"/>
      <c r="G153" s="86"/>
      <c r="H153" s="86"/>
      <c r="I153" s="27"/>
      <c r="J153" s="27"/>
      <c r="K153" s="86"/>
      <c r="L153" s="86"/>
      <c r="M153" s="86"/>
      <c r="N153" s="86"/>
      <c r="O153" s="86"/>
      <c r="P153" s="86"/>
      <c r="Q153" s="86"/>
      <c r="R153" s="86"/>
      <c r="S153" s="86"/>
      <c r="T153" s="86"/>
      <c r="U153" s="86"/>
      <c r="V153" s="86"/>
      <c r="W153" s="86"/>
      <c r="X153" s="86"/>
      <c r="Y153" s="86"/>
      <c r="Z153" s="86"/>
      <c r="AA153" s="86"/>
      <c r="AB153" s="86"/>
      <c r="AC153" s="86"/>
      <c r="AD153" s="86"/>
      <c r="AE153" s="86"/>
      <c r="AF153" s="86"/>
      <c r="AG153" s="86"/>
      <c r="AH153" s="86"/>
      <c r="AI153" s="86"/>
      <c r="AJ153" s="86"/>
      <c r="AK153" s="86"/>
      <c r="AL153" s="86"/>
      <c r="AM153" s="86"/>
      <c r="AN153" s="86"/>
      <c r="AO153" s="86"/>
    </row>
    <row r="154" spans="1:41" s="88" customFormat="1" ht="15" customHeight="1" x14ac:dyDescent="0.3">
      <c r="A154" s="86"/>
      <c r="B154" s="86"/>
      <c r="C154" s="86"/>
      <c r="D154" s="86"/>
      <c r="E154" s="86"/>
      <c r="F154" s="86"/>
      <c r="G154" s="24" t="s">
        <v>105</v>
      </c>
      <c r="H154" s="86"/>
      <c r="I154" s="27"/>
      <c r="J154" s="27"/>
      <c r="K154" s="86"/>
      <c r="L154" s="86"/>
      <c r="M154" s="86"/>
      <c r="N154" s="86"/>
      <c r="O154" s="86"/>
      <c r="P154" s="86"/>
      <c r="Q154" s="86"/>
      <c r="R154" s="86"/>
      <c r="S154" s="86"/>
      <c r="T154" s="86"/>
      <c r="U154" s="86"/>
      <c r="V154" s="86"/>
      <c r="W154" s="86"/>
      <c r="X154" s="86"/>
      <c r="Y154" s="86"/>
      <c r="Z154" s="86"/>
      <c r="AA154" s="86"/>
      <c r="AB154" s="86"/>
      <c r="AC154" s="86"/>
      <c r="AD154" s="86"/>
      <c r="AE154" s="86"/>
      <c r="AF154" s="86"/>
      <c r="AG154" s="86"/>
      <c r="AH154" s="86"/>
      <c r="AI154" s="86"/>
      <c r="AJ154" s="86"/>
      <c r="AK154" s="86"/>
      <c r="AL154" s="86"/>
      <c r="AM154" s="86"/>
      <c r="AN154" s="86"/>
      <c r="AO154" s="86"/>
    </row>
    <row r="155" spans="1:41" s="88" customFormat="1" ht="8.25" customHeight="1" x14ac:dyDescent="0.3">
      <c r="A155" s="86"/>
      <c r="B155" s="86"/>
      <c r="C155" s="86"/>
      <c r="D155" s="86"/>
      <c r="E155" s="86"/>
      <c r="F155" s="86"/>
      <c r="G155" s="86"/>
      <c r="H155" s="86"/>
      <c r="I155" s="27"/>
      <c r="J155" s="27"/>
      <c r="K155" s="86"/>
      <c r="L155" s="86"/>
      <c r="M155" s="86"/>
      <c r="N155" s="86"/>
      <c r="O155" s="86"/>
      <c r="P155" s="86"/>
      <c r="Q155" s="86"/>
      <c r="R155" s="86"/>
      <c r="S155" s="86"/>
      <c r="T155" s="86"/>
      <c r="U155" s="86"/>
      <c r="V155" s="86"/>
      <c r="W155" s="86"/>
      <c r="X155" s="86"/>
      <c r="Y155" s="86"/>
      <c r="Z155" s="86"/>
      <c r="AA155" s="86"/>
      <c r="AB155" s="86"/>
      <c r="AC155" s="86"/>
      <c r="AD155" s="86"/>
      <c r="AE155" s="86"/>
      <c r="AF155" s="86"/>
      <c r="AG155" s="86"/>
      <c r="AH155" s="86"/>
      <c r="AI155" s="86"/>
      <c r="AJ155" s="86"/>
      <c r="AK155" s="86"/>
      <c r="AL155" s="86"/>
      <c r="AM155" s="86"/>
      <c r="AN155" s="86"/>
      <c r="AO155" s="86"/>
    </row>
    <row r="156" spans="1:41" s="88" customFormat="1" ht="15" customHeight="1" x14ac:dyDescent="0.25">
      <c r="A156" s="86"/>
      <c r="B156" s="86"/>
      <c r="C156" s="86"/>
      <c r="D156" s="86"/>
      <c r="E156" s="139" t="s">
        <v>99</v>
      </c>
      <c r="F156" s="139"/>
      <c r="G156" s="140"/>
      <c r="H156" s="20"/>
      <c r="I156" s="26">
        <f>I138</f>
        <v>124</v>
      </c>
      <c r="J156" s="35"/>
      <c r="K156" s="86"/>
      <c r="L156" s="141" t="s">
        <v>106</v>
      </c>
      <c r="M156" s="142"/>
      <c r="N156" s="143"/>
      <c r="O156" s="86"/>
      <c r="P156" s="86"/>
      <c r="Q156" s="86"/>
      <c r="R156" s="86"/>
      <c r="S156" s="86"/>
      <c r="T156" s="86"/>
      <c r="U156" s="86"/>
      <c r="V156" s="86"/>
      <c r="W156" s="86"/>
      <c r="X156" s="86"/>
      <c r="Y156" s="86"/>
      <c r="Z156" s="86"/>
      <c r="AA156" s="86"/>
      <c r="AB156" s="86"/>
      <c r="AC156" s="86"/>
      <c r="AD156" s="86"/>
      <c r="AE156" s="86"/>
      <c r="AF156" s="86"/>
      <c r="AG156" s="86"/>
      <c r="AH156" s="86"/>
      <c r="AI156" s="86"/>
      <c r="AJ156" s="86"/>
      <c r="AK156" s="86"/>
      <c r="AL156" s="86"/>
      <c r="AM156" s="86"/>
      <c r="AN156" s="86"/>
      <c r="AO156" s="86"/>
    </row>
    <row r="157" spans="1:41" s="88" customFormat="1" ht="15" customHeight="1" x14ac:dyDescent="0.25">
      <c r="A157" s="86"/>
      <c r="B157" s="86"/>
      <c r="C157" s="86"/>
      <c r="D157" s="86"/>
      <c r="E157" s="139" t="s">
        <v>101</v>
      </c>
      <c r="F157" s="139"/>
      <c r="G157" s="140"/>
      <c r="H157" s="20"/>
      <c r="I157" s="28">
        <f>I139</f>
        <v>0.94775314399999999</v>
      </c>
      <c r="J157" s="36"/>
      <c r="K157" s="86"/>
      <c r="L157" s="144"/>
      <c r="M157" s="145"/>
      <c r="N157" s="146"/>
      <c r="O157" s="86"/>
      <c r="P157" s="86"/>
      <c r="Q157" s="86"/>
      <c r="R157" s="86"/>
      <c r="S157" s="86"/>
      <c r="T157" s="86"/>
      <c r="U157" s="86"/>
      <c r="V157" s="86"/>
      <c r="W157" s="86"/>
      <c r="X157" s="86"/>
      <c r="Y157" s="86"/>
      <c r="Z157" s="86"/>
      <c r="AA157" s="86"/>
      <c r="AB157" s="86"/>
      <c r="AC157" s="86"/>
      <c r="AD157" s="86"/>
      <c r="AE157" s="86"/>
      <c r="AF157" s="86"/>
      <c r="AG157" s="86"/>
      <c r="AH157" s="86"/>
      <c r="AI157" s="86"/>
      <c r="AJ157" s="86"/>
      <c r="AK157" s="86"/>
      <c r="AL157" s="86"/>
      <c r="AM157" s="86"/>
      <c r="AN157" s="86"/>
      <c r="AO157" s="86"/>
    </row>
    <row r="158" spans="1:41" s="88" customFormat="1" ht="8.25" customHeight="1" x14ac:dyDescent="0.3">
      <c r="A158" s="86"/>
      <c r="B158" s="86"/>
      <c r="C158" s="86"/>
      <c r="D158" s="86"/>
      <c r="E158" s="86"/>
      <c r="F158" s="86"/>
      <c r="G158" s="86"/>
      <c r="H158" s="86"/>
      <c r="I158" s="27"/>
      <c r="J158" s="27"/>
      <c r="K158" s="86"/>
      <c r="L158" s="86"/>
      <c r="M158" s="86"/>
      <c r="N158" s="86"/>
      <c r="O158" s="86"/>
      <c r="P158" s="86"/>
      <c r="Q158" s="86"/>
      <c r="R158" s="86"/>
      <c r="S158" s="86"/>
      <c r="T158" s="86"/>
      <c r="U158" s="86"/>
      <c r="V158" s="86"/>
      <c r="W158" s="86"/>
      <c r="X158" s="86"/>
      <c r="Y158" s="86"/>
      <c r="Z158" s="86"/>
      <c r="AA158" s="86"/>
      <c r="AB158" s="86"/>
      <c r="AC158" s="86"/>
      <c r="AD158" s="86"/>
      <c r="AE158" s="86"/>
      <c r="AF158" s="86"/>
      <c r="AG158" s="86"/>
      <c r="AH158" s="86"/>
      <c r="AI158" s="86"/>
      <c r="AJ158" s="86"/>
      <c r="AK158" s="86"/>
      <c r="AL158" s="86"/>
      <c r="AM158" s="86"/>
      <c r="AN158" s="86"/>
      <c r="AO158" s="86"/>
    </row>
    <row r="159" spans="1:41" s="88" customFormat="1" ht="15" customHeight="1" x14ac:dyDescent="0.3">
      <c r="A159" s="86"/>
      <c r="B159" s="86"/>
      <c r="C159" s="86"/>
      <c r="D159" s="86"/>
      <c r="E159" s="86"/>
      <c r="F159" s="86"/>
      <c r="G159" s="86"/>
      <c r="H159" s="86"/>
      <c r="I159" s="27"/>
      <c r="J159" s="27"/>
      <c r="K159" s="86"/>
      <c r="L159" s="86"/>
      <c r="M159" s="86"/>
      <c r="N159" s="86"/>
      <c r="O159" s="86"/>
      <c r="P159" s="86"/>
      <c r="Q159" s="86"/>
      <c r="R159" s="86"/>
      <c r="S159" s="86"/>
      <c r="T159" s="86"/>
      <c r="U159" s="86"/>
      <c r="V159" s="86"/>
      <c r="W159" s="86"/>
      <c r="X159" s="86"/>
      <c r="Y159" s="86"/>
      <c r="Z159" s="86"/>
      <c r="AA159" s="86"/>
      <c r="AB159" s="86"/>
      <c r="AC159" s="86"/>
      <c r="AD159" s="86"/>
      <c r="AE159" s="86"/>
      <c r="AF159" s="86"/>
      <c r="AG159" s="86"/>
      <c r="AH159" s="86"/>
      <c r="AI159" s="86"/>
      <c r="AJ159" s="86"/>
      <c r="AK159" s="86"/>
      <c r="AL159" s="86"/>
      <c r="AM159" s="86"/>
      <c r="AN159" s="86"/>
      <c r="AO159" s="86"/>
    </row>
    <row r="160" spans="1:41" s="88" customFormat="1" ht="15" customHeight="1" x14ac:dyDescent="0.3">
      <c r="A160" s="86"/>
      <c r="B160" s="86"/>
      <c r="C160" s="86"/>
      <c r="D160" s="86"/>
      <c r="E160" s="86"/>
      <c r="F160" s="86"/>
      <c r="G160" s="33" t="s">
        <v>107</v>
      </c>
      <c r="H160" s="86"/>
      <c r="I160" s="27"/>
      <c r="J160" s="27"/>
      <c r="K160" s="86"/>
      <c r="L160" s="86"/>
      <c r="M160" s="86"/>
      <c r="N160" s="86"/>
      <c r="O160" s="86"/>
      <c r="P160" s="86"/>
      <c r="Q160" s="86"/>
      <c r="R160" s="86"/>
      <c r="S160" s="86"/>
      <c r="T160" s="86"/>
      <c r="U160" s="86"/>
      <c r="V160" s="86"/>
      <c r="W160" s="86"/>
      <c r="X160" s="86"/>
      <c r="Y160" s="86"/>
      <c r="Z160" s="86"/>
      <c r="AA160" s="86"/>
      <c r="AB160" s="86"/>
      <c r="AC160" s="86"/>
      <c r="AD160" s="86"/>
      <c r="AE160" s="86"/>
      <c r="AF160" s="86"/>
      <c r="AG160" s="86"/>
      <c r="AH160" s="86"/>
      <c r="AI160" s="86"/>
      <c r="AJ160" s="86"/>
      <c r="AK160" s="86"/>
      <c r="AL160" s="86"/>
      <c r="AM160" s="86"/>
      <c r="AN160" s="86"/>
      <c r="AO160" s="86"/>
    </row>
    <row r="161" spans="1:41" s="88" customFormat="1" ht="8.25" customHeight="1" x14ac:dyDescent="0.3">
      <c r="A161" s="86"/>
      <c r="B161" s="86"/>
      <c r="C161" s="86"/>
      <c r="D161" s="86"/>
      <c r="E161" s="86"/>
      <c r="F161" s="86"/>
      <c r="G161" s="86"/>
      <c r="H161" s="86"/>
      <c r="I161" s="27"/>
      <c r="J161" s="27"/>
      <c r="K161" s="86"/>
      <c r="L161" s="86"/>
      <c r="M161" s="86"/>
      <c r="N161" s="86"/>
      <c r="O161" s="86"/>
      <c r="P161" s="86"/>
      <c r="Q161" s="86"/>
      <c r="R161" s="86"/>
      <c r="S161" s="86"/>
      <c r="T161" s="86"/>
      <c r="U161" s="86"/>
      <c r="V161" s="86"/>
      <c r="W161" s="86"/>
      <c r="X161" s="86"/>
      <c r="Y161" s="86"/>
      <c r="Z161" s="86"/>
      <c r="AA161" s="86"/>
      <c r="AB161" s="86"/>
      <c r="AC161" s="86"/>
      <c r="AD161" s="86"/>
      <c r="AE161" s="86"/>
      <c r="AF161" s="86"/>
      <c r="AG161" s="86"/>
      <c r="AH161" s="86"/>
      <c r="AI161" s="86"/>
      <c r="AJ161" s="86"/>
      <c r="AK161" s="86"/>
      <c r="AL161" s="86"/>
      <c r="AM161" s="86"/>
      <c r="AN161" s="86"/>
      <c r="AO161" s="86"/>
    </row>
    <row r="162" spans="1:41" s="88" customFormat="1" ht="15" customHeight="1" x14ac:dyDescent="0.25">
      <c r="A162" s="86"/>
      <c r="B162" s="86"/>
      <c r="C162" s="86"/>
      <c r="D162" s="86"/>
      <c r="E162" s="139" t="s">
        <v>99</v>
      </c>
      <c r="F162" s="139"/>
      <c r="G162" s="140"/>
      <c r="H162" s="20"/>
      <c r="I162" s="26">
        <f>VLOOKUP($I$18 &amp; $I$9, 'DATABASE_SPACE '!A:CC, COLUMN(BW1), FALSE)</f>
        <v>132</v>
      </c>
      <c r="J162" s="35"/>
      <c r="K162" s="86"/>
      <c r="L162" s="147" t="s">
        <v>108</v>
      </c>
      <c r="M162" s="148"/>
      <c r="N162" s="149"/>
      <c r="O162" s="86"/>
      <c r="P162" s="86"/>
      <c r="Q162" s="86"/>
      <c r="R162" s="86"/>
      <c r="S162" s="86"/>
      <c r="T162" s="86"/>
      <c r="U162" s="86"/>
      <c r="V162" s="86"/>
      <c r="W162" s="86"/>
      <c r="X162" s="86"/>
      <c r="Y162" s="86"/>
      <c r="Z162" s="86"/>
      <c r="AA162" s="86"/>
      <c r="AB162" s="86"/>
      <c r="AC162" s="86"/>
      <c r="AD162" s="86"/>
      <c r="AE162" s="86"/>
      <c r="AF162" s="86"/>
      <c r="AG162" s="86"/>
      <c r="AH162" s="86"/>
      <c r="AI162" s="86"/>
      <c r="AJ162" s="86"/>
      <c r="AK162" s="86"/>
      <c r="AL162" s="86"/>
      <c r="AM162" s="86"/>
      <c r="AN162" s="86"/>
      <c r="AO162" s="86"/>
    </row>
    <row r="163" spans="1:41" s="88" customFormat="1" ht="15" customHeight="1" x14ac:dyDescent="0.25">
      <c r="A163" s="86"/>
      <c r="B163" s="86"/>
      <c r="C163" s="86"/>
      <c r="D163" s="86"/>
      <c r="E163" s="139" t="s">
        <v>101</v>
      </c>
      <c r="F163" s="139"/>
      <c r="G163" s="140"/>
      <c r="H163" s="20"/>
      <c r="I163" s="28">
        <f>VLOOKUP($I$18 &amp; $I$9, 'DATABASE_SPACE '!A:CC, COLUMN(BV1), FALSE)</f>
        <v>1</v>
      </c>
      <c r="J163" s="36"/>
      <c r="K163" s="86"/>
      <c r="L163" s="150"/>
      <c r="M163" s="151"/>
      <c r="N163" s="152"/>
      <c r="O163" s="86"/>
      <c r="P163" s="86"/>
      <c r="Q163" s="86"/>
      <c r="R163" s="86"/>
      <c r="S163" s="86"/>
      <c r="T163" s="86"/>
      <c r="U163" s="86"/>
      <c r="V163" s="86"/>
      <c r="W163" s="86"/>
      <c r="X163" s="86"/>
      <c r="Y163" s="86"/>
      <c r="Z163" s="86"/>
      <c r="AA163" s="86"/>
      <c r="AB163" s="86"/>
      <c r="AC163" s="86"/>
      <c r="AD163" s="86"/>
      <c r="AE163" s="86"/>
      <c r="AF163" s="86"/>
      <c r="AG163" s="86"/>
      <c r="AH163" s="86"/>
      <c r="AI163" s="86"/>
      <c r="AJ163" s="86"/>
      <c r="AK163" s="86"/>
      <c r="AL163" s="86"/>
      <c r="AM163" s="86"/>
      <c r="AN163" s="86"/>
      <c r="AO163" s="86"/>
    </row>
    <row r="164" spans="1:41" s="88" customFormat="1" ht="8.25" customHeight="1" x14ac:dyDescent="0.3">
      <c r="A164" s="86"/>
      <c r="B164" s="86"/>
      <c r="C164" s="86"/>
      <c r="D164" s="86"/>
      <c r="E164" s="86"/>
      <c r="F164" s="86"/>
      <c r="G164" s="86"/>
      <c r="H164" s="86"/>
      <c r="I164" s="27"/>
      <c r="J164" s="27"/>
      <c r="K164" s="86"/>
      <c r="L164" s="86"/>
      <c r="M164" s="86"/>
      <c r="N164" s="86"/>
      <c r="O164" s="86"/>
      <c r="P164" s="86"/>
      <c r="Q164" s="86"/>
      <c r="R164" s="86"/>
      <c r="S164" s="86"/>
      <c r="T164" s="86"/>
      <c r="U164" s="86"/>
      <c r="V164" s="86"/>
      <c r="W164" s="86"/>
      <c r="X164" s="86"/>
      <c r="Y164" s="86"/>
      <c r="Z164" s="86"/>
      <c r="AA164" s="86"/>
      <c r="AB164" s="86"/>
      <c r="AC164" s="86"/>
      <c r="AD164" s="86"/>
      <c r="AE164" s="86"/>
      <c r="AF164" s="86"/>
      <c r="AG164" s="86"/>
      <c r="AH164" s="86"/>
      <c r="AI164" s="86"/>
      <c r="AJ164" s="86"/>
      <c r="AK164" s="86"/>
      <c r="AL164" s="86"/>
      <c r="AM164" s="86"/>
      <c r="AN164" s="86"/>
      <c r="AO164" s="86"/>
    </row>
    <row r="165" spans="1:41" s="88" customFormat="1" ht="15" customHeight="1" x14ac:dyDescent="0.3">
      <c r="A165" s="86"/>
      <c r="B165" s="86"/>
      <c r="C165" s="86"/>
      <c r="D165" s="86"/>
      <c r="E165" s="86"/>
      <c r="F165" s="86"/>
      <c r="G165" s="86"/>
      <c r="H165" s="86"/>
      <c r="I165" s="27"/>
      <c r="J165" s="27"/>
      <c r="K165" s="86"/>
      <c r="L165" s="86"/>
      <c r="M165" s="86"/>
      <c r="N165" s="86"/>
      <c r="O165" s="86"/>
      <c r="P165" s="86"/>
      <c r="Q165" s="86"/>
      <c r="R165" s="86"/>
      <c r="S165" s="86"/>
      <c r="T165" s="86"/>
      <c r="U165" s="86"/>
      <c r="V165" s="86"/>
      <c r="W165" s="86"/>
      <c r="X165" s="86"/>
      <c r="Y165" s="86"/>
      <c r="Z165" s="86"/>
      <c r="AA165" s="86"/>
      <c r="AB165" s="86"/>
      <c r="AC165" s="86"/>
      <c r="AD165" s="86"/>
      <c r="AE165" s="86"/>
      <c r="AF165" s="86"/>
      <c r="AG165" s="86"/>
      <c r="AH165" s="86"/>
      <c r="AI165" s="86"/>
      <c r="AJ165" s="86"/>
      <c r="AK165" s="86"/>
      <c r="AL165" s="86"/>
      <c r="AM165" s="86"/>
      <c r="AN165" s="86"/>
      <c r="AO165" s="86"/>
    </row>
    <row r="166" spans="1:41" s="88" customFormat="1" ht="15" customHeight="1" x14ac:dyDescent="0.3">
      <c r="A166" s="86"/>
      <c r="B166" s="86"/>
      <c r="C166" s="86"/>
      <c r="D166" s="86"/>
      <c r="E166" s="86"/>
      <c r="F166" s="86"/>
      <c r="G166" s="24" t="s">
        <v>109</v>
      </c>
      <c r="H166" s="86"/>
      <c r="I166" s="27"/>
      <c r="J166" s="27"/>
      <c r="K166" s="86"/>
      <c r="L166" s="86"/>
      <c r="M166" s="86"/>
      <c r="N166" s="86"/>
      <c r="O166" s="86"/>
      <c r="P166" s="86"/>
      <c r="Q166" s="86"/>
      <c r="R166" s="86"/>
      <c r="S166" s="86"/>
      <c r="T166" s="86"/>
      <c r="U166" s="86"/>
      <c r="V166" s="86"/>
      <c r="W166" s="86"/>
      <c r="X166" s="86"/>
      <c r="Y166" s="86"/>
      <c r="Z166" s="86"/>
      <c r="AA166" s="86"/>
      <c r="AB166" s="86"/>
      <c r="AC166" s="86"/>
      <c r="AD166" s="86"/>
      <c r="AE166" s="86"/>
      <c r="AF166" s="86"/>
      <c r="AG166" s="86"/>
      <c r="AH166" s="86"/>
      <c r="AI166" s="86"/>
      <c r="AJ166" s="86"/>
      <c r="AK166" s="86"/>
      <c r="AL166" s="86"/>
      <c r="AM166" s="86"/>
      <c r="AN166" s="86"/>
      <c r="AO166" s="86"/>
    </row>
    <row r="167" spans="1:41" s="88" customFormat="1" ht="8.25" customHeight="1" x14ac:dyDescent="0.3">
      <c r="A167" s="86"/>
      <c r="B167" s="86"/>
      <c r="C167" s="86"/>
      <c r="D167" s="86"/>
      <c r="E167" s="86"/>
      <c r="F167" s="86"/>
      <c r="G167" s="86"/>
      <c r="H167" s="86"/>
      <c r="I167" s="27"/>
      <c r="J167" s="27"/>
      <c r="K167" s="86"/>
      <c r="L167" s="86"/>
      <c r="M167" s="86"/>
      <c r="N167" s="86"/>
      <c r="O167" s="86"/>
      <c r="P167" s="86"/>
      <c r="Q167" s="86"/>
      <c r="R167" s="86"/>
      <c r="S167" s="86"/>
      <c r="T167" s="86"/>
      <c r="U167" s="86"/>
      <c r="V167" s="86"/>
      <c r="W167" s="86"/>
      <c r="X167" s="86"/>
      <c r="Y167" s="86"/>
      <c r="Z167" s="86"/>
      <c r="AA167" s="86"/>
      <c r="AB167" s="86"/>
      <c r="AC167" s="86"/>
      <c r="AD167" s="86"/>
      <c r="AE167" s="86"/>
      <c r="AF167" s="86"/>
      <c r="AG167" s="86"/>
      <c r="AH167" s="86"/>
      <c r="AI167" s="86"/>
      <c r="AJ167" s="86"/>
      <c r="AK167" s="86"/>
      <c r="AL167" s="86"/>
      <c r="AM167" s="86"/>
      <c r="AN167" s="86"/>
      <c r="AO167" s="86"/>
    </row>
    <row r="168" spans="1:41" s="88" customFormat="1" ht="15" customHeight="1" x14ac:dyDescent="0.25">
      <c r="A168" s="86"/>
      <c r="B168" s="86"/>
      <c r="C168" s="86"/>
      <c r="D168" s="86"/>
      <c r="E168" s="139" t="s">
        <v>99</v>
      </c>
      <c r="F168" s="139"/>
      <c r="G168" s="140"/>
      <c r="H168" s="20"/>
      <c r="I168" s="26">
        <f>VLOOKUP($I$18 &amp; $I$9, 'DATABASE_SPACE '!A:CC, COLUMN(AR1), FALSE)</f>
        <v>132</v>
      </c>
      <c r="J168" s="35"/>
      <c r="K168" s="86"/>
      <c r="L168" s="141" t="s">
        <v>110</v>
      </c>
      <c r="M168" s="142"/>
      <c r="N168" s="143"/>
      <c r="O168" s="86"/>
      <c r="P168" s="86"/>
      <c r="Q168" s="86"/>
      <c r="R168" s="86"/>
      <c r="S168" s="86"/>
      <c r="T168" s="86"/>
      <c r="U168" s="86"/>
      <c r="V168" s="86"/>
      <c r="W168" s="86"/>
      <c r="X168" s="86"/>
      <c r="Y168" s="86"/>
      <c r="Z168" s="86"/>
      <c r="AA168" s="86"/>
      <c r="AB168" s="86"/>
      <c r="AC168" s="86"/>
      <c r="AD168" s="86"/>
      <c r="AE168" s="86"/>
      <c r="AF168" s="86"/>
      <c r="AG168" s="86"/>
      <c r="AH168" s="86"/>
      <c r="AI168" s="86"/>
      <c r="AJ168" s="86"/>
      <c r="AK168" s="86"/>
      <c r="AL168" s="86"/>
      <c r="AM168" s="86"/>
      <c r="AN168" s="86"/>
      <c r="AO168" s="86"/>
    </row>
    <row r="169" spans="1:41" s="88" customFormat="1" ht="15" customHeight="1" x14ac:dyDescent="0.25">
      <c r="A169" s="86"/>
      <c r="B169" s="86"/>
      <c r="C169" s="86"/>
      <c r="D169" s="86"/>
      <c r="E169" s="139" t="s">
        <v>101</v>
      </c>
      <c r="F169" s="139"/>
      <c r="G169" s="140"/>
      <c r="H169" s="20"/>
      <c r="I169" s="28">
        <f>VLOOKUP($I$18 &amp; $I$9, 'DATABASE_SPACE '!A:CC, COLUMN(AS1), FALSE)</f>
        <v>1</v>
      </c>
      <c r="J169" s="36"/>
      <c r="K169" s="86"/>
      <c r="L169" s="144"/>
      <c r="M169" s="145"/>
      <c r="N169" s="146"/>
      <c r="O169" s="86"/>
      <c r="P169" s="86"/>
      <c r="Q169" s="86"/>
      <c r="R169" s="86"/>
      <c r="S169" s="86"/>
      <c r="T169" s="86"/>
      <c r="U169" s="86"/>
      <c r="V169" s="86"/>
      <c r="W169" s="86"/>
      <c r="X169" s="86"/>
      <c r="Y169" s="86"/>
      <c r="Z169" s="86"/>
      <c r="AA169" s="86"/>
      <c r="AB169" s="86"/>
      <c r="AC169" s="86"/>
      <c r="AD169" s="86"/>
      <c r="AE169" s="86"/>
      <c r="AF169" s="86"/>
      <c r="AG169" s="86"/>
      <c r="AH169" s="86"/>
      <c r="AI169" s="86"/>
      <c r="AJ169" s="86"/>
      <c r="AK169" s="86"/>
      <c r="AL169" s="86"/>
      <c r="AM169" s="86"/>
      <c r="AN169" s="86"/>
      <c r="AO169" s="86"/>
    </row>
    <row r="170" spans="1:41" s="88" customFormat="1" ht="8.25" customHeight="1" x14ac:dyDescent="0.3">
      <c r="A170" s="86"/>
      <c r="B170" s="86"/>
      <c r="C170" s="86"/>
      <c r="D170" s="86"/>
      <c r="E170" s="86"/>
      <c r="F170" s="86"/>
      <c r="G170" s="86"/>
      <c r="H170" s="86"/>
      <c r="I170" s="86"/>
      <c r="J170" s="86"/>
      <c r="K170" s="86"/>
      <c r="L170" s="86"/>
      <c r="M170" s="86"/>
      <c r="N170" s="86"/>
      <c r="O170" s="86"/>
      <c r="P170" s="86"/>
      <c r="Q170" s="86"/>
      <c r="R170" s="86"/>
      <c r="S170" s="86"/>
      <c r="T170" s="86"/>
      <c r="U170" s="86"/>
      <c r="V170" s="86"/>
      <c r="W170" s="86"/>
      <c r="X170" s="86"/>
      <c r="Y170" s="86"/>
      <c r="Z170" s="86"/>
      <c r="AA170" s="86"/>
      <c r="AB170" s="86"/>
      <c r="AC170" s="86"/>
      <c r="AD170" s="86"/>
      <c r="AE170" s="86"/>
      <c r="AF170" s="86"/>
      <c r="AG170" s="86"/>
      <c r="AH170" s="86"/>
      <c r="AI170" s="86"/>
      <c r="AJ170" s="86"/>
      <c r="AK170" s="86"/>
      <c r="AL170" s="86"/>
      <c r="AM170" s="86"/>
      <c r="AN170" s="86"/>
      <c r="AO170" s="86"/>
    </row>
    <row r="171" spans="1:41" s="88" customFormat="1" ht="15" customHeight="1" x14ac:dyDescent="0.25">
      <c r="A171" s="86"/>
      <c r="B171" s="20"/>
      <c r="C171" s="20"/>
      <c r="D171" s="20"/>
      <c r="E171" s="20"/>
      <c r="F171" s="20"/>
      <c r="G171" s="20"/>
      <c r="H171" s="20"/>
      <c r="I171" s="20"/>
      <c r="J171" s="20"/>
      <c r="K171" s="20"/>
      <c r="L171" s="20"/>
      <c r="M171" s="20"/>
      <c r="N171" s="20"/>
      <c r="O171" s="20"/>
      <c r="P171" s="20"/>
      <c r="Q171" s="20"/>
      <c r="R171" s="20"/>
      <c r="S171" s="86"/>
      <c r="T171" s="86"/>
      <c r="U171" s="86"/>
      <c r="V171" s="86"/>
      <c r="W171" s="86"/>
      <c r="X171" s="86"/>
      <c r="Y171" s="86"/>
      <c r="Z171" s="86"/>
      <c r="AA171" s="86"/>
      <c r="AB171" s="86"/>
      <c r="AC171" s="86"/>
      <c r="AD171" s="86"/>
      <c r="AE171" s="86"/>
      <c r="AF171" s="86"/>
      <c r="AG171" s="86"/>
      <c r="AH171" s="86"/>
      <c r="AI171" s="86"/>
      <c r="AJ171" s="86"/>
      <c r="AK171" s="86"/>
      <c r="AL171" s="86"/>
      <c r="AM171" s="86"/>
      <c r="AN171" s="86"/>
      <c r="AO171" s="86"/>
    </row>
    <row r="172" spans="1:41" s="88" customFormat="1" ht="14.25" customHeight="1" x14ac:dyDescent="0.25">
      <c r="A172" s="86"/>
      <c r="B172" s="20"/>
      <c r="C172" s="20"/>
      <c r="D172" s="20"/>
      <c r="E172" s="20"/>
      <c r="F172" s="20"/>
      <c r="G172" s="24" t="s">
        <v>111</v>
      </c>
      <c r="H172" s="20"/>
      <c r="I172" s="20"/>
      <c r="J172" s="20"/>
      <c r="K172" s="20"/>
      <c r="L172" s="20"/>
      <c r="M172" s="20"/>
      <c r="N172" s="20"/>
      <c r="O172" s="20"/>
      <c r="P172" s="20"/>
      <c r="Q172" s="20"/>
      <c r="R172" s="20"/>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row>
    <row r="173" spans="1:41" s="88" customFormat="1" ht="8.25" customHeight="1" x14ac:dyDescent="0.25">
      <c r="A173" s="86"/>
      <c r="B173" s="10"/>
      <c r="C173" s="10"/>
      <c r="D173" s="10"/>
      <c r="E173" s="10"/>
      <c r="F173" s="10"/>
      <c r="G173" s="10"/>
      <c r="H173" s="10"/>
      <c r="I173" s="10"/>
      <c r="J173" s="10"/>
      <c r="K173" s="10"/>
      <c r="L173" s="10"/>
      <c r="M173" s="10"/>
      <c r="N173" s="10"/>
      <c r="O173" s="10"/>
      <c r="P173" s="10"/>
      <c r="Q173" s="10"/>
      <c r="R173" s="10"/>
      <c r="S173" s="20"/>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row>
    <row r="174" spans="1:41" ht="15" customHeight="1" x14ac:dyDescent="0.25">
      <c r="A174" s="20"/>
      <c r="B174" s="86"/>
      <c r="C174" s="92"/>
      <c r="D174" s="92"/>
      <c r="E174" s="139" t="s">
        <v>99</v>
      </c>
      <c r="F174" s="139"/>
      <c r="G174" s="140"/>
      <c r="H174" s="20"/>
      <c r="I174" s="26">
        <f>VLOOKUP($I$18 &amp; $I$9, 'DATABASE_SPACE '!A:CC, COLUMN(AX1), FALSE)</f>
        <v>132</v>
      </c>
      <c r="J174" s="35"/>
      <c r="K174" s="86"/>
      <c r="L174" s="141" t="s">
        <v>112</v>
      </c>
      <c r="M174" s="142"/>
      <c r="N174" s="143"/>
      <c r="O174" s="92"/>
      <c r="P174" s="92"/>
      <c r="Q174" s="92"/>
      <c r="R174" s="92"/>
      <c r="S174" s="20"/>
    </row>
    <row r="175" spans="1:41" ht="17.399999999999999" x14ac:dyDescent="0.25">
      <c r="A175" s="20"/>
      <c r="B175" s="92"/>
      <c r="C175" s="92"/>
      <c r="D175" s="92"/>
      <c r="E175" s="139" t="s">
        <v>101</v>
      </c>
      <c r="F175" s="139"/>
      <c r="G175" s="140"/>
      <c r="H175" s="20"/>
      <c r="I175" s="28">
        <f>VLOOKUP($I$18 &amp; $I$9, 'DATABASE_SPACE '!A:CC, COLUMN(AY1), FALSE)</f>
        <v>1</v>
      </c>
      <c r="J175" s="36"/>
      <c r="K175" s="86"/>
      <c r="L175" s="144"/>
      <c r="M175" s="145"/>
      <c r="N175" s="146"/>
      <c r="O175" s="92"/>
      <c r="P175" s="92"/>
      <c r="Q175" s="92"/>
      <c r="R175" s="92"/>
      <c r="S175" s="20"/>
    </row>
    <row r="176" spans="1:41" ht="17.399999999999999" x14ac:dyDescent="0.25">
      <c r="A176" s="20"/>
      <c r="B176" s="92"/>
      <c r="C176" s="92"/>
      <c r="D176" s="92"/>
      <c r="E176" s="92"/>
      <c r="F176" s="92"/>
      <c r="G176" s="92"/>
      <c r="H176" s="92"/>
      <c r="I176" s="92"/>
      <c r="J176" s="92"/>
      <c r="K176" s="92"/>
      <c r="L176" s="92"/>
      <c r="M176" s="92"/>
      <c r="N176" s="92"/>
      <c r="O176" s="92"/>
      <c r="P176" s="92"/>
      <c r="Q176" s="92"/>
      <c r="R176" s="92"/>
      <c r="S176" s="20"/>
    </row>
    <row r="177" spans="1:19" ht="17.399999999999999" x14ac:dyDescent="0.25">
      <c r="A177" s="20"/>
      <c r="B177" s="92"/>
      <c r="C177" s="92"/>
      <c r="D177" s="92"/>
      <c r="E177" s="92"/>
      <c r="F177" s="92"/>
      <c r="G177" s="92"/>
      <c r="H177" s="92"/>
      <c r="I177" s="92"/>
      <c r="J177" s="92"/>
      <c r="K177" s="92"/>
      <c r="L177" s="92"/>
      <c r="M177" s="92"/>
      <c r="N177" s="92"/>
      <c r="O177" s="92"/>
      <c r="P177" s="92"/>
      <c r="Q177" s="92"/>
      <c r="R177" s="92"/>
      <c r="S177" s="20"/>
    </row>
    <row r="178" spans="1:19" ht="17.399999999999999" x14ac:dyDescent="0.25">
      <c r="A178" s="20"/>
      <c r="B178" s="92"/>
      <c r="C178" s="92"/>
      <c r="D178" s="92"/>
      <c r="E178" s="92"/>
      <c r="F178" s="92"/>
      <c r="G178" s="92"/>
      <c r="H178" s="92"/>
      <c r="I178" s="92"/>
      <c r="J178" s="92"/>
      <c r="K178" s="92"/>
      <c r="L178" s="92"/>
      <c r="M178" s="92"/>
      <c r="N178" s="92"/>
      <c r="O178" s="92"/>
      <c r="P178" s="92"/>
      <c r="Q178" s="92"/>
      <c r="R178" s="92"/>
      <c r="S178" s="20"/>
    </row>
    <row r="179" spans="1:19" ht="17.399999999999999" x14ac:dyDescent="0.25">
      <c r="A179" s="20"/>
      <c r="B179" s="92"/>
      <c r="C179" s="92"/>
      <c r="D179" s="92"/>
      <c r="E179" s="92"/>
      <c r="F179" s="92"/>
      <c r="G179" s="92"/>
      <c r="H179" s="92"/>
      <c r="I179" s="92"/>
      <c r="J179" s="92"/>
      <c r="K179" s="92"/>
      <c r="L179" s="92"/>
      <c r="M179" s="92"/>
      <c r="N179" s="92"/>
      <c r="O179" s="92"/>
      <c r="P179" s="92"/>
      <c r="Q179" s="92"/>
      <c r="R179" s="92"/>
      <c r="S179" s="20"/>
    </row>
    <row r="180" spans="1:19" ht="30.75" customHeight="1" x14ac:dyDescent="0.25">
      <c r="A180" s="120"/>
      <c r="B180" s="158" t="s">
        <v>113</v>
      </c>
      <c r="C180" s="129"/>
      <c r="D180" s="129"/>
      <c r="E180" s="129"/>
      <c r="F180" s="129"/>
      <c r="G180" s="129"/>
      <c r="H180" s="129"/>
      <c r="I180" s="129"/>
      <c r="J180" s="129"/>
      <c r="K180" s="129"/>
      <c r="L180" s="129"/>
      <c r="M180" s="129"/>
      <c r="N180" s="129"/>
      <c r="O180" s="129"/>
      <c r="P180" s="129"/>
      <c r="Q180" s="129"/>
      <c r="R180" s="129"/>
      <c r="S180" s="20"/>
    </row>
    <row r="181" spans="1:19" ht="22.5" customHeight="1" x14ac:dyDescent="0.25">
      <c r="A181" s="120"/>
      <c r="B181" s="86" t="s">
        <v>114</v>
      </c>
      <c r="C181" s="92"/>
      <c r="D181" s="92"/>
      <c r="E181" s="92"/>
      <c r="F181" s="92"/>
      <c r="G181" s="92"/>
      <c r="H181" s="20"/>
      <c r="I181" s="92"/>
      <c r="J181" s="92"/>
      <c r="K181" s="92"/>
      <c r="L181" s="92"/>
      <c r="M181" s="92"/>
      <c r="N181" s="92"/>
      <c r="O181" s="92"/>
      <c r="P181" s="92"/>
      <c r="Q181" s="92"/>
      <c r="R181" s="92"/>
      <c r="S181" s="20"/>
    </row>
    <row r="182" spans="1:19" ht="24" customHeight="1" x14ac:dyDescent="0.25">
      <c r="A182" s="120"/>
      <c r="B182" s="86" t="s">
        <v>115</v>
      </c>
      <c r="C182" s="92"/>
      <c r="E182" s="93" t="s">
        <v>116</v>
      </c>
      <c r="F182" s="92"/>
      <c r="G182" s="92"/>
      <c r="H182" s="93"/>
      <c r="I182" s="92"/>
      <c r="J182" s="92"/>
      <c r="K182" s="92"/>
      <c r="L182" s="92"/>
      <c r="M182" s="92"/>
      <c r="N182" s="92"/>
      <c r="O182" s="92"/>
      <c r="P182" s="92"/>
      <c r="Q182" s="92"/>
      <c r="R182" s="92"/>
      <c r="S182" s="20"/>
    </row>
    <row r="183" spans="1:19" ht="20.25" customHeight="1" x14ac:dyDescent="0.25">
      <c r="A183" s="121"/>
      <c r="B183" s="65" t="s">
        <v>117</v>
      </c>
      <c r="M183" s="112" t="s">
        <v>118</v>
      </c>
    </row>
    <row r="184" spans="1:19" x14ac:dyDescent="0.25">
      <c r="A184" s="121"/>
    </row>
  </sheetData>
  <sheetProtection algorithmName="SHA-512" hashValue="Rgx1DdnXEyPRZerfDUPFdqWGI+ImKLi416jHECgBvvP3Y/tGbrHKWMOYxNxxkf3mu/WTnVAFqpKg8W2kfEK0rw==" saltValue="iyu9z2LjPd/d0dnB1mMrYQ==" spinCount="100000" sheet="1" objects="1" scenarios="1"/>
  <mergeCells count="131">
    <mergeCell ref="B7:G7"/>
    <mergeCell ref="I7:L7"/>
    <mergeCell ref="E26:G26"/>
    <mergeCell ref="P26:R26"/>
    <mergeCell ref="E29:G29"/>
    <mergeCell ref="P29:R29"/>
    <mergeCell ref="F9:G9"/>
    <mergeCell ref="B14:R14"/>
    <mergeCell ref="B18:D18"/>
    <mergeCell ref="E18:G18"/>
    <mergeCell ref="P18:R18"/>
    <mergeCell ref="E20:G20"/>
    <mergeCell ref="P20:R20"/>
    <mergeCell ref="P39:R40"/>
    <mergeCell ref="L41:L42"/>
    <mergeCell ref="N41:N42"/>
    <mergeCell ref="E31:G32"/>
    <mergeCell ref="L31:L32"/>
    <mergeCell ref="P31:R32"/>
    <mergeCell ref="L34:L35"/>
    <mergeCell ref="P34:R35"/>
    <mergeCell ref="P65:R65"/>
    <mergeCell ref="L69:L70"/>
    <mergeCell ref="N69:N70"/>
    <mergeCell ref="P69:R70"/>
    <mergeCell ref="E67:G67"/>
    <mergeCell ref="P67:R67"/>
    <mergeCell ref="B58:G58"/>
    <mergeCell ref="P41:R42"/>
    <mergeCell ref="E34:G34"/>
    <mergeCell ref="E35:G35"/>
    <mergeCell ref="E44:G45"/>
    <mergeCell ref="L44:L45"/>
    <mergeCell ref="P44:R45"/>
    <mergeCell ref="E47:G48"/>
    <mergeCell ref="L47:L48"/>
    <mergeCell ref="P47:R48"/>
    <mergeCell ref="E37:G42"/>
    <mergeCell ref="L37:L38"/>
    <mergeCell ref="N37:N38"/>
    <mergeCell ref="P37:R38"/>
    <mergeCell ref="L39:L40"/>
    <mergeCell ref="N39:N40"/>
    <mergeCell ref="F60:G60"/>
    <mergeCell ref="B65:D65"/>
    <mergeCell ref="E65:G65"/>
    <mergeCell ref="E98:G98"/>
    <mergeCell ref="E75:G78"/>
    <mergeCell ref="E81:G81"/>
    <mergeCell ref="E82:G82"/>
    <mergeCell ref="E84:G84"/>
    <mergeCell ref="E85:G85"/>
    <mergeCell ref="L75:L76"/>
    <mergeCell ref="N75:N76"/>
    <mergeCell ref="P75:R76"/>
    <mergeCell ref="L77:L78"/>
    <mergeCell ref="N77:N78"/>
    <mergeCell ref="P77:R78"/>
    <mergeCell ref="P80:R80"/>
    <mergeCell ref="P93:R93"/>
    <mergeCell ref="P94:R94"/>
    <mergeCell ref="P96:R96"/>
    <mergeCell ref="P97:R97"/>
    <mergeCell ref="E86:G86"/>
    <mergeCell ref="E88:G88"/>
    <mergeCell ref="E89:G89"/>
    <mergeCell ref="E90:G90"/>
    <mergeCell ref="E92:G92"/>
    <mergeCell ref="E96:G96"/>
    <mergeCell ref="E97:G97"/>
    <mergeCell ref="P125:R125"/>
    <mergeCell ref="P126:R126"/>
    <mergeCell ref="E120:G120"/>
    <mergeCell ref="E121:G121"/>
    <mergeCell ref="E122:G122"/>
    <mergeCell ref="E124:G124"/>
    <mergeCell ref="E125:G125"/>
    <mergeCell ref="E126:G126"/>
    <mergeCell ref="E72:G73"/>
    <mergeCell ref="L72:L73"/>
    <mergeCell ref="N72:N73"/>
    <mergeCell ref="P72:R73"/>
    <mergeCell ref="B109:G109"/>
    <mergeCell ref="I109:J109"/>
    <mergeCell ref="F111:G111"/>
    <mergeCell ref="B116:D116"/>
    <mergeCell ref="E116:G116"/>
    <mergeCell ref="P98:R98"/>
    <mergeCell ref="P81:R81"/>
    <mergeCell ref="P82:R82"/>
    <mergeCell ref="P84:R84"/>
    <mergeCell ref="P85:R85"/>
    <mergeCell ref="E93:G93"/>
    <mergeCell ref="E94:G94"/>
    <mergeCell ref="B180:R180"/>
    <mergeCell ref="E162:G162"/>
    <mergeCell ref="L162:N163"/>
    <mergeCell ref="E163:G163"/>
    <mergeCell ref="E168:G168"/>
    <mergeCell ref="L168:N169"/>
    <mergeCell ref="E169:G169"/>
    <mergeCell ref="E150:G150"/>
    <mergeCell ref="L150:N151"/>
    <mergeCell ref="E151:G151"/>
    <mergeCell ref="E156:G156"/>
    <mergeCell ref="L156:N157"/>
    <mergeCell ref="E157:G157"/>
    <mergeCell ref="E69:G70"/>
    <mergeCell ref="E80:G80"/>
    <mergeCell ref="P86:R86"/>
    <mergeCell ref="P88:R88"/>
    <mergeCell ref="P89:R89"/>
    <mergeCell ref="P90:R90"/>
    <mergeCell ref="P92:R92"/>
    <mergeCell ref="E174:G174"/>
    <mergeCell ref="L174:N175"/>
    <mergeCell ref="E175:G175"/>
    <mergeCell ref="E138:G138"/>
    <mergeCell ref="L138:N139"/>
    <mergeCell ref="E139:G139"/>
    <mergeCell ref="E144:G144"/>
    <mergeCell ref="L144:N145"/>
    <mergeCell ref="E145:G145"/>
    <mergeCell ref="E133:G133"/>
    <mergeCell ref="P116:R116"/>
    <mergeCell ref="E118:G118"/>
    <mergeCell ref="P118:R118"/>
    <mergeCell ref="P120:R120"/>
    <mergeCell ref="P121:R121"/>
    <mergeCell ref="P122:R122"/>
    <mergeCell ref="P124:R124"/>
  </mergeCells>
  <conditionalFormatting sqref="I20 I26 I29 I31:I32 I34:I35 I37:I42 I44:I45 I47:I48 I67 I69:I70 I72:I73 I75:I78 I80:I82 I118 I133:J133 I138:J139 I144:J145 I150:J151 I156:J157 I162:J163 I168:J169">
    <cfRule type="cellIs" dxfId="7" priority="9" operator="equal">
      <formula>"***"</formula>
    </cfRule>
  </conditionalFormatting>
  <conditionalFormatting sqref="I84:I86">
    <cfRule type="cellIs" dxfId="6" priority="8" operator="equal">
      <formula>"***"</formula>
    </cfRule>
  </conditionalFormatting>
  <conditionalFormatting sqref="I88:I90">
    <cfRule type="cellIs" dxfId="5" priority="6" operator="equal">
      <formula>"***"</formula>
    </cfRule>
  </conditionalFormatting>
  <conditionalFormatting sqref="I92:I94">
    <cfRule type="cellIs" dxfId="4" priority="5" operator="equal">
      <formula>"***"</formula>
    </cfRule>
  </conditionalFormatting>
  <conditionalFormatting sqref="I96:I98">
    <cfRule type="cellIs" dxfId="3" priority="4" operator="equal">
      <formula>"***"</formula>
    </cfRule>
  </conditionalFormatting>
  <conditionalFormatting sqref="I120:I122">
    <cfRule type="cellIs" dxfId="2" priority="2" operator="equal">
      <formula>"***"</formula>
    </cfRule>
  </conditionalFormatting>
  <conditionalFormatting sqref="I124:I126">
    <cfRule type="cellIs" dxfId="1" priority="3" operator="equal">
      <formula>"***"</formula>
    </cfRule>
  </conditionalFormatting>
  <conditionalFormatting sqref="I174:J175">
    <cfRule type="cellIs" dxfId="0" priority="1" operator="equal">
      <formula>"***"</formula>
    </cfRule>
  </conditionalFormatting>
  <hyperlinks>
    <hyperlink ref="E182" r:id="rId1" xr:uid="{D88D2595-B39A-4D66-A1B3-5A946B29E959}"/>
    <hyperlink ref="R60" r:id="rId2" display="S&amp;P DJI ESG Metrics Reference Guide" xr:uid="{6ECFE6B9-8039-42E4-A039-2E0D2AD10003}"/>
    <hyperlink ref="R111" r:id="rId3" display="S&amp;P DJI ESG Metrics Reference Guide" xr:uid="{400CDCB4-E92C-4833-A190-9BC20DEE5C33}"/>
    <hyperlink ref="S9" r:id="rId4" display="S&amp;P DJI ESG Metrics Reference Guide" xr:uid="{88DD3CC2-D6DF-407B-97C4-FD71A45E1AF4}"/>
    <hyperlink ref="M183" r:id="rId5" xr:uid="{1C5B8737-BF06-43CA-B750-BCE700CAF35C}"/>
  </hyperlinks>
  <printOptions gridLines="1"/>
  <pageMargins left="0" right="0" top="0" bottom="0" header="0.3" footer="0.3"/>
  <pageSetup scale="55" fitToHeight="0" orientation="landscape" r:id="rId6"/>
  <ignoredErrors>
    <ignoredError sqref="I109 I111 I60" unlockedFormula="1"/>
  </ignoredErrors>
  <drawing r:id="rId7"/>
  <extLst>
    <ext xmlns:x14="http://schemas.microsoft.com/office/spreadsheetml/2009/9/main" uri="{CCE6A557-97BC-4b89-ADB6-D9C93CAAB3DF}">
      <x14:dataValidations xmlns:xm="http://schemas.microsoft.com/office/excel/2006/main" count="1">
        <x14:dataValidation type="list" allowBlank="1" showInputMessage="1" showErrorMessage="1" xr:uid="{AC0F83DA-53B4-4A70-B103-BBE88B9F355D}">
          <x14:formula1>
            <xm:f>'Index and date'!$A$2:$A$11</xm:f>
          </x14:formula1>
          <xm:sqref>I7:L7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B1C41-9B93-4A42-93BB-EB531457DAE4}">
  <dimension ref="A1:Y22"/>
  <sheetViews>
    <sheetView showGridLines="0" zoomScale="90" zoomScaleNormal="90" workbookViewId="0">
      <selection activeCell="B14" sqref="B14:N14"/>
    </sheetView>
  </sheetViews>
  <sheetFormatPr defaultColWidth="9.109375" defaultRowHeight="15" x14ac:dyDescent="0.25"/>
  <cols>
    <col min="1" max="1" width="5.6640625" style="65" customWidth="1"/>
    <col min="2" max="4" width="5.44140625" style="65" customWidth="1"/>
    <col min="5" max="5" width="14.109375" style="65" customWidth="1"/>
    <col min="6" max="6" width="15.6640625" style="65" customWidth="1"/>
    <col min="7" max="7" width="13.33203125" style="65" customWidth="1"/>
    <col min="8" max="8" width="1.5546875" style="65" customWidth="1"/>
    <col min="9" max="9" width="42.33203125" style="65" customWidth="1"/>
    <col min="10" max="10" width="1.44140625" style="65" customWidth="1"/>
    <col min="11" max="11" width="42.33203125" style="65" customWidth="1"/>
    <col min="12" max="12" width="2.88671875" style="65" customWidth="1"/>
    <col min="13" max="13" width="20.88671875" style="65" customWidth="1"/>
    <col min="14" max="14" width="5.6640625" style="65" customWidth="1"/>
    <col min="15" max="15" width="35.5546875" style="65" customWidth="1"/>
    <col min="16" max="16" width="2.88671875" style="65" customWidth="1"/>
    <col min="17" max="17" width="14.33203125" style="65" customWidth="1"/>
    <col min="18" max="18" width="2.88671875" style="65" customWidth="1"/>
    <col min="19" max="19" width="11.44140625" style="65" customWidth="1"/>
    <col min="20" max="20" width="2.88671875" style="65" customWidth="1"/>
    <col min="21" max="23" width="16.33203125" style="65" customWidth="1"/>
    <col min="24" max="24" width="5.6640625" style="65" customWidth="1"/>
    <col min="25" max="25" width="9.109375" style="65" bestFit="1"/>
    <col min="26" max="26" width="14" style="65" customWidth="1"/>
    <col min="27" max="27" width="22.6640625" style="65" customWidth="1"/>
    <col min="28" max="28" width="16.44140625" style="65" customWidth="1"/>
    <col min="29" max="29" width="9.109375" style="65" bestFit="1"/>
    <col min="30" max="30" width="13" style="65" customWidth="1"/>
    <col min="31" max="31" width="9.109375" style="65" bestFit="1"/>
    <col min="32" max="32" width="11" style="65" customWidth="1"/>
    <col min="33" max="16384" width="9.109375" style="65"/>
  </cols>
  <sheetData>
    <row r="1" spans="1:24" ht="74.25" customHeight="1" x14ac:dyDescent="0.25">
      <c r="A1" s="194"/>
      <c r="B1" s="194"/>
      <c r="C1" s="194"/>
      <c r="D1" s="194"/>
      <c r="E1" s="194"/>
      <c r="F1" s="194"/>
      <c r="G1" s="194"/>
      <c r="H1" s="194"/>
      <c r="I1" s="194"/>
      <c r="J1" s="194"/>
      <c r="K1" s="194"/>
      <c r="L1" s="194"/>
      <c r="M1" s="194"/>
      <c r="N1" s="194"/>
      <c r="O1" s="194"/>
      <c r="P1" s="194"/>
      <c r="Q1" s="194"/>
      <c r="R1" s="194"/>
      <c r="S1" s="194"/>
      <c r="T1" s="194"/>
      <c r="U1" s="194"/>
      <c r="V1" s="194"/>
      <c r="W1" s="194"/>
      <c r="X1" s="194"/>
    </row>
    <row r="2" spans="1:24" ht="15" customHeight="1" x14ac:dyDescent="0.25">
      <c r="A2" s="195"/>
      <c r="B2" s="195"/>
      <c r="C2" s="195"/>
      <c r="D2" s="195"/>
      <c r="E2" s="195"/>
      <c r="F2" s="195"/>
      <c r="G2" s="195"/>
      <c r="H2" s="195"/>
      <c r="I2" s="195"/>
      <c r="J2" s="195"/>
      <c r="K2" s="195"/>
      <c r="L2" s="195"/>
      <c r="M2" s="195"/>
      <c r="N2" s="195"/>
      <c r="O2" s="195"/>
      <c r="P2" s="195"/>
      <c r="Q2" s="195"/>
      <c r="R2" s="195"/>
      <c r="S2" s="195"/>
      <c r="T2" s="195"/>
      <c r="U2" s="195"/>
      <c r="V2" s="195"/>
      <c r="W2" s="195"/>
      <c r="X2" s="195"/>
    </row>
    <row r="3" spans="1:24" ht="30.75" customHeight="1" x14ac:dyDescent="0.25">
      <c r="A3" s="195"/>
      <c r="B3" s="196"/>
      <c r="C3" s="196"/>
      <c r="D3" s="196"/>
      <c r="E3" s="195"/>
      <c r="F3" s="195"/>
      <c r="G3" s="195"/>
      <c r="H3" s="195"/>
      <c r="I3" s="195"/>
      <c r="J3" s="195"/>
      <c r="K3" s="195"/>
      <c r="L3" s="195"/>
      <c r="M3" s="195"/>
      <c r="N3" s="195"/>
      <c r="O3" s="195"/>
      <c r="P3" s="195"/>
      <c r="Q3" s="195"/>
      <c r="R3" s="195"/>
      <c r="S3" s="195"/>
      <c r="T3" s="195"/>
      <c r="U3" s="195"/>
      <c r="V3" s="195"/>
      <c r="W3" s="197" t="s">
        <v>1</v>
      </c>
      <c r="X3" s="195"/>
    </row>
    <row r="4" spans="1:24" s="88" customFormat="1" ht="31.5" customHeight="1" x14ac:dyDescent="0.3">
      <c r="A4" s="198"/>
      <c r="B4" s="218" t="s">
        <v>119</v>
      </c>
      <c r="C4" s="218"/>
      <c r="D4" s="218"/>
      <c r="E4" s="218"/>
      <c r="F4" s="218"/>
      <c r="G4" s="218"/>
      <c r="H4" s="218"/>
      <c r="I4" s="218"/>
      <c r="J4" s="218"/>
      <c r="K4" s="218"/>
      <c r="L4" s="218"/>
      <c r="M4" s="218"/>
      <c r="N4" s="218"/>
      <c r="O4" s="198"/>
      <c r="P4" s="198"/>
      <c r="Q4" s="198"/>
      <c r="R4" s="198"/>
      <c r="S4" s="198"/>
      <c r="T4" s="198"/>
      <c r="U4" s="198"/>
      <c r="V4" s="198"/>
      <c r="W4" s="198"/>
      <c r="X4" s="198"/>
    </row>
    <row r="5" spans="1:24" ht="8.25" customHeight="1" x14ac:dyDescent="0.3">
      <c r="A5" s="195"/>
      <c r="B5" s="219"/>
      <c r="C5" s="219"/>
      <c r="D5" s="219"/>
      <c r="E5" s="220"/>
      <c r="F5" s="220"/>
      <c r="G5" s="220"/>
      <c r="H5" s="220"/>
      <c r="I5" s="220"/>
      <c r="J5" s="220"/>
      <c r="K5" s="220"/>
      <c r="L5" s="220"/>
      <c r="M5" s="220"/>
      <c r="N5" s="220"/>
      <c r="O5" s="195"/>
      <c r="P5" s="195"/>
      <c r="Q5" s="195"/>
      <c r="R5" s="195"/>
      <c r="S5" s="195"/>
      <c r="T5" s="195"/>
      <c r="U5" s="195"/>
      <c r="V5" s="195"/>
      <c r="W5" s="195"/>
      <c r="X5" s="195"/>
    </row>
    <row r="6" spans="1:24" ht="44.25" customHeight="1" x14ac:dyDescent="0.25">
      <c r="A6" s="195"/>
      <c r="B6" s="221" t="s">
        <v>262</v>
      </c>
      <c r="C6" s="222"/>
      <c r="D6" s="222"/>
      <c r="E6" s="222"/>
      <c r="F6" s="222"/>
      <c r="G6" s="222"/>
      <c r="H6" s="222"/>
      <c r="I6" s="222"/>
      <c r="J6" s="222"/>
      <c r="K6" s="222"/>
      <c r="L6" s="222"/>
      <c r="M6" s="222"/>
      <c r="N6" s="222"/>
      <c r="O6" s="199"/>
      <c r="P6" s="199"/>
      <c r="Q6" s="199"/>
      <c r="R6" s="199"/>
      <c r="S6" s="199"/>
      <c r="T6" s="199"/>
      <c r="U6" s="199"/>
      <c r="V6" s="199"/>
      <c r="W6" s="199"/>
      <c r="X6" s="195"/>
    </row>
    <row r="7" spans="1:24" ht="9.75" customHeight="1" x14ac:dyDescent="0.25">
      <c r="A7" s="195"/>
      <c r="B7" s="223"/>
      <c r="C7" s="223"/>
      <c r="D7" s="223"/>
      <c r="E7" s="223"/>
      <c r="F7" s="223"/>
      <c r="G7" s="223"/>
      <c r="H7" s="223"/>
      <c r="I7" s="223"/>
      <c r="J7" s="223"/>
      <c r="K7" s="223"/>
      <c r="L7" s="223"/>
      <c r="M7" s="223"/>
      <c r="N7" s="220"/>
      <c r="O7" s="195"/>
      <c r="P7" s="195"/>
      <c r="Q7" s="195"/>
      <c r="R7" s="195"/>
      <c r="S7" s="195"/>
      <c r="T7" s="195"/>
      <c r="U7" s="195"/>
      <c r="V7" s="195"/>
      <c r="W7" s="195"/>
      <c r="X7" s="195"/>
    </row>
    <row r="8" spans="1:24" ht="87" customHeight="1" x14ac:dyDescent="0.25">
      <c r="A8" s="195"/>
      <c r="B8" s="224" t="s">
        <v>120</v>
      </c>
      <c r="C8" s="222"/>
      <c r="D8" s="222"/>
      <c r="E8" s="222"/>
      <c r="F8" s="222"/>
      <c r="G8" s="222"/>
      <c r="H8" s="222"/>
      <c r="I8" s="222"/>
      <c r="J8" s="222"/>
      <c r="K8" s="222"/>
      <c r="L8" s="222"/>
      <c r="M8" s="222"/>
      <c r="N8" s="222"/>
      <c r="O8" s="193"/>
      <c r="P8" s="195"/>
      <c r="Q8" s="195"/>
      <c r="R8" s="195"/>
      <c r="S8" s="195"/>
      <c r="T8" s="195"/>
      <c r="U8" s="195"/>
      <c r="V8" s="195"/>
      <c r="W8" s="195"/>
      <c r="X8" s="195"/>
    </row>
    <row r="9" spans="1:24" ht="9.75" customHeight="1" x14ac:dyDescent="0.25">
      <c r="A9" s="195"/>
      <c r="B9" s="220"/>
      <c r="C9" s="220"/>
      <c r="D9" s="220"/>
      <c r="E9" s="220"/>
      <c r="F9" s="220"/>
      <c r="G9" s="220"/>
      <c r="H9" s="220"/>
      <c r="I9" s="220"/>
      <c r="J9" s="220"/>
      <c r="K9" s="220"/>
      <c r="L9" s="220"/>
      <c r="M9" s="220"/>
      <c r="N9" s="220"/>
      <c r="O9" s="195"/>
      <c r="P9" s="195"/>
      <c r="Q9" s="195"/>
      <c r="R9" s="195"/>
      <c r="S9" s="195"/>
      <c r="T9" s="195"/>
      <c r="U9" s="195"/>
      <c r="V9" s="195"/>
      <c r="W9" s="195"/>
      <c r="X9" s="195"/>
    </row>
    <row r="10" spans="1:24" ht="78" customHeight="1" x14ac:dyDescent="0.25">
      <c r="A10" s="195"/>
      <c r="B10" s="222" t="s">
        <v>121</v>
      </c>
      <c r="C10" s="222"/>
      <c r="D10" s="222"/>
      <c r="E10" s="222"/>
      <c r="F10" s="222"/>
      <c r="G10" s="222"/>
      <c r="H10" s="222"/>
      <c r="I10" s="222"/>
      <c r="J10" s="222"/>
      <c r="K10" s="222"/>
      <c r="L10" s="222"/>
      <c r="M10" s="222"/>
      <c r="N10" s="222"/>
      <c r="O10" s="195"/>
      <c r="P10" s="195"/>
      <c r="Q10" s="195"/>
      <c r="R10" s="195"/>
      <c r="S10" s="195"/>
      <c r="T10" s="195"/>
      <c r="U10" s="195"/>
      <c r="V10" s="195"/>
      <c r="W10" s="195"/>
      <c r="X10" s="195"/>
    </row>
    <row r="11" spans="1:24" ht="6.75" customHeight="1" x14ac:dyDescent="0.25">
      <c r="A11" s="195"/>
      <c r="B11" s="220"/>
      <c r="C11" s="220"/>
      <c r="D11" s="220"/>
      <c r="E11" s="220"/>
      <c r="F11" s="220"/>
      <c r="G11" s="220"/>
      <c r="H11" s="220"/>
      <c r="I11" s="220"/>
      <c r="J11" s="220"/>
      <c r="K11" s="220"/>
      <c r="L11" s="220"/>
      <c r="M11" s="220"/>
      <c r="N11" s="220"/>
      <c r="O11" s="195"/>
      <c r="P11" s="195"/>
      <c r="Q11" s="195"/>
      <c r="R11" s="195"/>
      <c r="S11" s="195"/>
      <c r="T11" s="195"/>
      <c r="U11" s="195"/>
      <c r="V11" s="195"/>
      <c r="W11" s="195"/>
      <c r="X11" s="195"/>
    </row>
    <row r="12" spans="1:24" ht="44.25" customHeight="1" x14ac:dyDescent="0.25">
      <c r="A12" s="195"/>
      <c r="B12" s="222" t="s">
        <v>263</v>
      </c>
      <c r="C12" s="222"/>
      <c r="D12" s="222"/>
      <c r="E12" s="222"/>
      <c r="F12" s="222"/>
      <c r="G12" s="222"/>
      <c r="H12" s="222"/>
      <c r="I12" s="222"/>
      <c r="J12" s="222"/>
      <c r="K12" s="222"/>
      <c r="L12" s="222"/>
      <c r="M12" s="222"/>
      <c r="N12" s="222"/>
      <c r="O12" s="195"/>
      <c r="P12" s="195"/>
      <c r="Q12" s="195"/>
      <c r="R12" s="195"/>
      <c r="S12" s="195"/>
      <c r="T12" s="195"/>
      <c r="U12" s="195"/>
      <c r="V12" s="195"/>
      <c r="W12" s="195"/>
      <c r="X12" s="195"/>
    </row>
    <row r="13" spans="1:24" ht="8.25" customHeight="1" x14ac:dyDescent="0.25">
      <c r="A13" s="195"/>
      <c r="B13" s="220"/>
      <c r="C13" s="220"/>
      <c r="D13" s="220"/>
      <c r="E13" s="220"/>
      <c r="F13" s="220"/>
      <c r="G13" s="220"/>
      <c r="H13" s="220"/>
      <c r="I13" s="220"/>
      <c r="J13" s="220"/>
      <c r="K13" s="220"/>
      <c r="L13" s="220"/>
      <c r="M13" s="220"/>
      <c r="N13" s="220"/>
      <c r="O13" s="195"/>
      <c r="P13" s="195"/>
      <c r="Q13" s="195"/>
      <c r="R13" s="195"/>
      <c r="S13" s="195"/>
      <c r="T13" s="195"/>
      <c r="U13" s="195"/>
      <c r="V13" s="195"/>
      <c r="W13" s="195"/>
      <c r="X13" s="195"/>
    </row>
    <row r="14" spans="1:24" ht="47.25" customHeight="1" x14ac:dyDescent="0.25">
      <c r="A14" s="195"/>
      <c r="B14" s="222" t="s">
        <v>122</v>
      </c>
      <c r="C14" s="222"/>
      <c r="D14" s="222"/>
      <c r="E14" s="222"/>
      <c r="F14" s="222"/>
      <c r="G14" s="222"/>
      <c r="H14" s="222"/>
      <c r="I14" s="222"/>
      <c r="J14" s="222"/>
      <c r="K14" s="222"/>
      <c r="L14" s="222"/>
      <c r="M14" s="222"/>
      <c r="N14" s="222"/>
      <c r="O14" s="195"/>
      <c r="P14" s="195"/>
      <c r="Q14" s="195"/>
      <c r="R14" s="195"/>
      <c r="S14" s="195"/>
      <c r="T14" s="195"/>
      <c r="U14" s="195"/>
      <c r="V14" s="195"/>
      <c r="W14" s="195"/>
      <c r="X14" s="195"/>
    </row>
    <row r="15" spans="1:24" ht="8.25" customHeight="1" x14ac:dyDescent="0.25">
      <c r="A15" s="195"/>
      <c r="B15" s="220"/>
      <c r="C15" s="220"/>
      <c r="D15" s="220"/>
      <c r="E15" s="220"/>
      <c r="F15" s="220"/>
      <c r="G15" s="220"/>
      <c r="H15" s="220"/>
      <c r="I15" s="220"/>
      <c r="J15" s="220"/>
      <c r="K15" s="220"/>
      <c r="L15" s="220"/>
      <c r="M15" s="220"/>
      <c r="N15" s="220"/>
      <c r="O15" s="195"/>
      <c r="P15" s="195"/>
      <c r="Q15" s="195"/>
      <c r="R15" s="195"/>
      <c r="S15" s="195"/>
      <c r="T15" s="195"/>
      <c r="U15" s="195"/>
      <c r="V15" s="195"/>
      <c r="W15" s="195"/>
      <c r="X15" s="195"/>
    </row>
    <row r="16" spans="1:24" s="113" customFormat="1" ht="58.5" customHeight="1" x14ac:dyDescent="0.3">
      <c r="A16" s="200"/>
      <c r="B16" s="222" t="s">
        <v>123</v>
      </c>
      <c r="C16" s="222"/>
      <c r="D16" s="222"/>
      <c r="E16" s="222"/>
      <c r="F16" s="222"/>
      <c r="G16" s="222"/>
      <c r="H16" s="222"/>
      <c r="I16" s="222"/>
      <c r="J16" s="222"/>
      <c r="K16" s="222"/>
      <c r="L16" s="222"/>
      <c r="M16" s="222"/>
      <c r="N16" s="222"/>
      <c r="O16" s="200"/>
      <c r="P16" s="200"/>
      <c r="Q16" s="200"/>
      <c r="R16" s="200"/>
      <c r="S16" s="200"/>
      <c r="T16" s="200"/>
      <c r="U16" s="200"/>
      <c r="V16" s="200"/>
      <c r="W16" s="200"/>
      <c r="X16" s="200"/>
    </row>
    <row r="17" spans="1:25" ht="8.25" customHeight="1" x14ac:dyDescent="0.25">
      <c r="A17" s="195"/>
      <c r="B17" s="195"/>
      <c r="C17" s="195"/>
      <c r="D17" s="195"/>
      <c r="E17" s="195"/>
      <c r="F17" s="195"/>
      <c r="G17" s="195"/>
      <c r="H17" s="195"/>
      <c r="I17" s="195"/>
      <c r="J17" s="195"/>
      <c r="K17" s="195"/>
      <c r="L17" s="195"/>
      <c r="M17" s="195"/>
      <c r="N17" s="195"/>
      <c r="O17" s="195"/>
      <c r="P17" s="195"/>
      <c r="Q17" s="195"/>
      <c r="R17" s="195"/>
      <c r="S17" s="195"/>
      <c r="T17" s="195"/>
      <c r="U17" s="195"/>
      <c r="V17" s="195"/>
      <c r="W17" s="195"/>
      <c r="X17" s="195"/>
      <c r="Y17" s="193"/>
    </row>
    <row r="18" spans="1:25" ht="8.25" customHeight="1" x14ac:dyDescent="0.25">
      <c r="A18" s="195"/>
      <c r="B18" s="195"/>
      <c r="C18" s="195"/>
      <c r="D18" s="195"/>
      <c r="E18" s="195"/>
      <c r="F18" s="195"/>
      <c r="G18" s="195"/>
      <c r="H18" s="195"/>
      <c r="I18" s="195"/>
      <c r="J18" s="195"/>
      <c r="K18" s="195"/>
      <c r="L18" s="195"/>
      <c r="M18" s="195"/>
      <c r="N18" s="195"/>
      <c r="O18" s="195"/>
      <c r="P18" s="195"/>
      <c r="Q18" s="195"/>
      <c r="R18" s="195"/>
      <c r="S18" s="195"/>
      <c r="T18" s="195"/>
      <c r="U18" s="195"/>
      <c r="V18" s="195"/>
      <c r="W18" s="195"/>
      <c r="X18" s="195"/>
      <c r="Y18" s="193"/>
    </row>
    <row r="19" spans="1:25" ht="8.25" customHeight="1" x14ac:dyDescent="0.25">
      <c r="A19" s="195"/>
      <c r="B19" s="193"/>
      <c r="C19" s="193"/>
      <c r="D19" s="193"/>
      <c r="E19" s="193"/>
      <c r="F19" s="193"/>
      <c r="G19" s="193"/>
      <c r="H19" s="193"/>
      <c r="I19" s="193"/>
      <c r="J19" s="193"/>
      <c r="K19" s="193"/>
      <c r="L19" s="193"/>
      <c r="M19" s="195"/>
      <c r="N19" s="195"/>
      <c r="O19" s="195"/>
      <c r="P19" s="195"/>
      <c r="Q19" s="195"/>
      <c r="R19" s="195"/>
      <c r="S19" s="195"/>
      <c r="T19" s="195"/>
      <c r="U19" s="195"/>
      <c r="V19" s="195"/>
      <c r="W19" s="195"/>
      <c r="X19" s="195"/>
      <c r="Y19" s="193"/>
    </row>
    <row r="20" spans="1:25" s="88" customFormat="1" ht="18.75" customHeight="1" x14ac:dyDescent="0.25">
      <c r="A20" s="198"/>
      <c r="B20" s="201">
        <v>1</v>
      </c>
      <c r="C20" s="202" t="s">
        <v>10</v>
      </c>
      <c r="D20" s="195"/>
      <c r="E20" s="195"/>
      <c r="F20" s="195"/>
      <c r="G20" s="195"/>
      <c r="H20" s="195"/>
      <c r="I20" s="195"/>
      <c r="J20" s="195"/>
      <c r="K20" s="195"/>
      <c r="L20" s="195"/>
      <c r="M20" s="195"/>
      <c r="N20" s="195"/>
      <c r="O20" s="195"/>
      <c r="P20" s="195"/>
      <c r="Q20" s="195"/>
      <c r="R20" s="195"/>
      <c r="S20" s="195"/>
      <c r="T20" s="195"/>
      <c r="U20" s="195"/>
      <c r="V20" s="195"/>
      <c r="W20" s="195"/>
      <c r="X20" s="198"/>
      <c r="Y20" s="193"/>
    </row>
    <row r="21" spans="1:25" s="88" customFormat="1" ht="16.5" customHeight="1" x14ac:dyDescent="0.25">
      <c r="A21" s="198"/>
      <c r="B21" s="195"/>
      <c r="C21" s="195"/>
      <c r="D21" s="195"/>
      <c r="E21" s="195"/>
      <c r="F21" s="195"/>
      <c r="G21" s="195"/>
      <c r="H21" s="195"/>
      <c r="I21" s="195"/>
      <c r="J21" s="195"/>
      <c r="K21" s="195"/>
      <c r="L21" s="195"/>
      <c r="M21" s="195"/>
      <c r="N21" s="195"/>
      <c r="O21" s="195"/>
      <c r="P21" s="195"/>
      <c r="Q21" s="195"/>
      <c r="R21" s="195"/>
      <c r="S21" s="195"/>
      <c r="T21" s="195"/>
      <c r="U21" s="195"/>
      <c r="V21" s="195"/>
      <c r="W21" s="195"/>
      <c r="X21" s="198"/>
      <c r="Y21" s="193"/>
    </row>
    <row r="22" spans="1:25" s="193" customFormat="1" ht="7.5" customHeight="1" x14ac:dyDescent="0.25"/>
  </sheetData>
  <sheetProtection algorithmName="SHA-512" hashValue="vAOZE55vG0n7ZF2fnwTkv9AXLv+DFbzN/qrIxkWKRG9D9QpAPJ/AVg0M9setKuE50rmiLc7S/goF7p5iUFmWeg==" saltValue="9qSPDMYKN7ehnEuEdT+wVw==" spinCount="100000" sheet="1"/>
  <mergeCells count="7">
    <mergeCell ref="B16:N16"/>
    <mergeCell ref="B4:N4"/>
    <mergeCell ref="B6:N6"/>
    <mergeCell ref="B8:N8"/>
    <mergeCell ref="B10:N10"/>
    <mergeCell ref="B12:N12"/>
    <mergeCell ref="B14:N14"/>
  </mergeCells>
  <hyperlinks>
    <hyperlink ref="C20" r:id="rId1" xr:uid="{33CACEDB-E8ED-448B-8FA9-DAF7A25C246D}"/>
  </hyperlinks>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DD8B8-56E4-4E7E-9E1F-7CBD9F0FCF62}">
  <dimension ref="A1:X70"/>
  <sheetViews>
    <sheetView zoomScale="70" zoomScaleNormal="70" workbookViewId="0">
      <selection activeCell="O23" sqref="O23"/>
    </sheetView>
  </sheetViews>
  <sheetFormatPr defaultColWidth="9.109375" defaultRowHeight="15" x14ac:dyDescent="0.25"/>
  <cols>
    <col min="1" max="1" width="5.6640625" style="65" customWidth="1"/>
    <col min="2" max="4" width="5.44140625" style="65" customWidth="1"/>
    <col min="5" max="5" width="14.109375" style="65" customWidth="1"/>
    <col min="6" max="6" width="15.6640625" style="65" customWidth="1"/>
    <col min="7" max="7" width="13.33203125" style="65" customWidth="1"/>
    <col min="8" max="8" width="1.5546875" style="65" customWidth="1"/>
    <col min="9" max="9" width="42.33203125" style="65" customWidth="1"/>
    <col min="10" max="10" width="1.44140625" style="65" customWidth="1"/>
    <col min="11" max="11" width="42.33203125" style="65" customWidth="1"/>
    <col min="12" max="12" width="2.88671875" style="65" customWidth="1"/>
    <col min="13" max="13" width="20.88671875" style="65" customWidth="1"/>
    <col min="14" max="14" width="5.6640625" style="65" customWidth="1"/>
    <col min="15" max="15" width="35.5546875" style="65" customWidth="1"/>
    <col min="16" max="16" width="2.88671875" style="65" customWidth="1"/>
    <col min="17" max="17" width="14.33203125" style="65" customWidth="1"/>
    <col min="18" max="18" width="2.88671875" style="65" customWidth="1"/>
    <col min="19" max="19" width="11.44140625" style="65" customWidth="1"/>
    <col min="20" max="20" width="2.88671875" style="65" customWidth="1"/>
    <col min="21" max="23" width="16.33203125" style="65" customWidth="1"/>
    <col min="24" max="24" width="5.6640625" style="65" customWidth="1"/>
    <col min="25" max="25" width="9.109375" style="65"/>
    <col min="26" max="26" width="14" style="65" customWidth="1"/>
    <col min="27" max="27" width="22.6640625" style="65" customWidth="1"/>
    <col min="28" max="28" width="16.44140625" style="65" customWidth="1"/>
    <col min="29" max="29" width="9.109375" style="65"/>
    <col min="30" max="30" width="13" style="65" customWidth="1"/>
    <col min="31" max="31" width="9.109375" style="65"/>
    <col min="32" max="32" width="11" style="65" customWidth="1"/>
    <col min="33" max="16384" width="9.109375" style="65"/>
  </cols>
  <sheetData>
    <row r="1" spans="1:24" ht="75" customHeight="1" x14ac:dyDescent="0.25">
      <c r="A1" s="64"/>
      <c r="B1" s="64"/>
      <c r="C1" s="64"/>
      <c r="D1" s="64"/>
      <c r="E1" s="64"/>
      <c r="F1" s="64"/>
      <c r="G1" s="64"/>
      <c r="H1" s="64"/>
      <c r="I1" s="64"/>
      <c r="J1" s="64"/>
      <c r="K1" s="64"/>
      <c r="L1" s="64"/>
      <c r="M1" s="64"/>
      <c r="N1" s="64"/>
      <c r="O1" s="64"/>
      <c r="P1" s="64"/>
      <c r="Q1" s="64"/>
      <c r="R1" s="64"/>
      <c r="S1" s="64"/>
      <c r="T1" s="64"/>
      <c r="U1" s="64"/>
      <c r="V1" s="64"/>
      <c r="W1" s="64"/>
      <c r="X1" s="64"/>
    </row>
    <row r="2" spans="1:24" ht="15" customHeight="1" x14ac:dyDescent="0.25">
      <c r="A2" s="86"/>
      <c r="B2" s="86"/>
      <c r="C2" s="86"/>
      <c r="D2" s="86"/>
      <c r="E2" s="86"/>
      <c r="F2" s="86"/>
      <c r="G2" s="86"/>
      <c r="H2" s="86"/>
      <c r="I2" s="86"/>
      <c r="J2" s="86"/>
      <c r="K2" s="86"/>
      <c r="L2" s="86"/>
      <c r="M2" s="86"/>
      <c r="N2" s="86"/>
      <c r="O2" s="86"/>
      <c r="P2" s="86"/>
      <c r="Q2" s="86"/>
      <c r="R2" s="86"/>
      <c r="S2" s="86"/>
      <c r="T2" s="86"/>
      <c r="U2" s="86"/>
      <c r="V2" s="86"/>
      <c r="W2" s="86"/>
      <c r="X2" s="86"/>
    </row>
    <row r="3" spans="1:24" s="113" customFormat="1" ht="30.75" customHeight="1" x14ac:dyDescent="0.3">
      <c r="A3" s="27"/>
      <c r="B3" s="66"/>
      <c r="C3" s="27"/>
      <c r="D3" s="27"/>
      <c r="E3" s="27"/>
      <c r="F3" s="27"/>
      <c r="G3" s="27"/>
      <c r="H3" s="27"/>
      <c r="I3" s="27"/>
      <c r="J3" s="27"/>
      <c r="K3" s="27"/>
      <c r="L3" s="27"/>
      <c r="M3" s="27"/>
      <c r="N3" s="27"/>
      <c r="O3" s="27"/>
      <c r="P3" s="27"/>
      <c r="Q3" s="27"/>
      <c r="R3" s="27"/>
      <c r="S3" s="27"/>
      <c r="T3" s="27"/>
      <c r="U3" s="27"/>
      <c r="V3" s="27"/>
      <c r="W3" s="47" t="s">
        <v>1</v>
      </c>
      <c r="X3" s="27"/>
    </row>
    <row r="4" spans="1:24" ht="5.25" customHeight="1" x14ac:dyDescent="0.25">
      <c r="A4" s="20"/>
      <c r="B4" s="92"/>
      <c r="C4" s="92"/>
      <c r="D4" s="92"/>
      <c r="E4" s="92"/>
      <c r="F4" s="92"/>
      <c r="G4" s="92"/>
      <c r="H4" s="92"/>
      <c r="I4" s="92"/>
      <c r="J4" s="92"/>
      <c r="K4" s="92"/>
      <c r="L4" s="92"/>
      <c r="M4" s="92"/>
      <c r="N4" s="92"/>
      <c r="O4" s="92"/>
      <c r="P4" s="92"/>
      <c r="Q4" s="92"/>
      <c r="R4" s="92"/>
      <c r="S4" s="92"/>
      <c r="T4" s="92"/>
      <c r="U4" s="92"/>
      <c r="V4" s="92"/>
      <c r="W4" s="92"/>
      <c r="X4" s="20"/>
    </row>
    <row r="5" spans="1:24" ht="18.75" customHeight="1" x14ac:dyDescent="0.25">
      <c r="A5" s="20"/>
      <c r="B5" s="66" t="s">
        <v>124</v>
      </c>
      <c r="C5" s="92"/>
      <c r="D5" s="92"/>
      <c r="E5" s="92"/>
      <c r="F5" s="92"/>
      <c r="G5" s="92"/>
      <c r="H5" s="92"/>
      <c r="I5" s="92"/>
      <c r="J5" s="92"/>
      <c r="K5" s="92"/>
      <c r="L5" s="92"/>
      <c r="M5" s="92"/>
      <c r="N5" s="92"/>
      <c r="O5" s="92"/>
      <c r="P5" s="92"/>
      <c r="Q5" s="92"/>
      <c r="R5" s="92"/>
      <c r="S5" s="92"/>
      <c r="T5" s="92"/>
      <c r="U5" s="92"/>
      <c r="V5" s="92"/>
      <c r="W5" s="92"/>
      <c r="X5" s="20"/>
    </row>
    <row r="6" spans="1:24" ht="5.25" customHeight="1" x14ac:dyDescent="0.25">
      <c r="A6" s="20"/>
      <c r="B6" s="92"/>
      <c r="C6" s="92"/>
      <c r="D6" s="92"/>
      <c r="E6" s="92"/>
      <c r="F6" s="92"/>
      <c r="G6" s="92"/>
      <c r="H6" s="92"/>
      <c r="I6" s="92"/>
      <c r="J6" s="92"/>
      <c r="K6" s="92"/>
      <c r="L6" s="92"/>
      <c r="M6" s="92"/>
      <c r="N6" s="92"/>
      <c r="O6" s="92"/>
      <c r="P6" s="92"/>
      <c r="Q6" s="92"/>
      <c r="R6" s="92"/>
      <c r="S6" s="92"/>
      <c r="T6" s="92"/>
      <c r="U6" s="92"/>
      <c r="V6" s="92"/>
      <c r="W6" s="92"/>
      <c r="X6" s="20"/>
    </row>
    <row r="7" spans="1:24" s="117" customFormat="1" ht="45" customHeight="1" x14ac:dyDescent="0.3">
      <c r="A7" s="114"/>
      <c r="B7" s="187" t="s">
        <v>125</v>
      </c>
      <c r="C7" s="187"/>
      <c r="D7" s="187"/>
      <c r="E7" s="187"/>
      <c r="F7" s="187"/>
      <c r="G7" s="187"/>
      <c r="H7" s="115"/>
      <c r="I7" s="187" t="s">
        <v>126</v>
      </c>
      <c r="J7" s="187"/>
      <c r="K7" s="187"/>
      <c r="L7" s="187"/>
      <c r="M7" s="187"/>
      <c r="N7" s="187"/>
      <c r="O7" s="187"/>
      <c r="P7" s="187"/>
      <c r="Q7" s="187"/>
      <c r="R7" s="187"/>
      <c r="S7" s="187"/>
      <c r="T7" s="116"/>
      <c r="U7" s="116"/>
      <c r="V7" s="116"/>
      <c r="W7" s="116"/>
      <c r="X7" s="114"/>
    </row>
    <row r="8" spans="1:24" s="117" customFormat="1" ht="5.25" customHeight="1" x14ac:dyDescent="0.3">
      <c r="A8" s="114"/>
      <c r="B8" s="116"/>
      <c r="C8" s="116"/>
      <c r="D8" s="116"/>
      <c r="E8" s="116"/>
      <c r="F8" s="116"/>
      <c r="G8" s="116"/>
      <c r="H8" s="116"/>
      <c r="I8" s="116"/>
      <c r="J8" s="116"/>
      <c r="K8" s="116"/>
      <c r="L8" s="116"/>
      <c r="M8" s="116"/>
      <c r="N8" s="116"/>
      <c r="O8" s="116"/>
      <c r="P8" s="116"/>
      <c r="Q8" s="116"/>
      <c r="R8" s="116"/>
      <c r="S8" s="116"/>
      <c r="T8" s="116"/>
      <c r="U8" s="116"/>
      <c r="V8" s="116"/>
      <c r="W8" s="116"/>
      <c r="X8" s="114"/>
    </row>
    <row r="9" spans="1:24" s="117" customFormat="1" ht="218.25" customHeight="1" x14ac:dyDescent="0.3">
      <c r="A9" s="114"/>
      <c r="B9" s="188" t="s">
        <v>1</v>
      </c>
      <c r="C9" s="188"/>
      <c r="D9" s="188"/>
      <c r="E9" s="188"/>
      <c r="F9" s="188"/>
      <c r="G9" s="188"/>
      <c r="H9" s="40"/>
      <c r="I9" s="189" t="s">
        <v>127</v>
      </c>
      <c r="J9" s="189"/>
      <c r="K9" s="189"/>
      <c r="L9" s="189"/>
      <c r="M9" s="189"/>
      <c r="N9" s="189"/>
      <c r="O9" s="189"/>
      <c r="P9" s="189"/>
      <c r="Q9" s="189"/>
      <c r="R9" s="189"/>
      <c r="S9" s="189"/>
      <c r="T9" s="116"/>
      <c r="U9" s="116"/>
      <c r="V9" s="116"/>
      <c r="W9" s="116"/>
      <c r="X9" s="114"/>
    </row>
    <row r="10" spans="1:24" x14ac:dyDescent="0.25">
      <c r="A10" s="20"/>
      <c r="B10" s="10"/>
      <c r="C10" s="10"/>
      <c r="D10" s="10"/>
      <c r="E10" s="10"/>
      <c r="F10" s="10"/>
      <c r="G10" s="10"/>
      <c r="H10" s="10"/>
      <c r="I10" s="10"/>
      <c r="J10" s="10"/>
      <c r="K10" s="10"/>
      <c r="L10" s="10"/>
      <c r="M10" s="10"/>
      <c r="N10" s="10"/>
      <c r="O10" s="10"/>
      <c r="P10" s="10"/>
      <c r="Q10" s="10"/>
      <c r="R10" s="10"/>
      <c r="S10" s="10"/>
      <c r="T10" s="10"/>
      <c r="U10" s="10"/>
      <c r="V10" s="10"/>
      <c r="W10" s="10"/>
      <c r="X10" s="20"/>
    </row>
    <row r="11" spans="1:24" x14ac:dyDescent="0.25">
      <c r="A11" s="20"/>
      <c r="B11" s="10"/>
      <c r="C11" s="10"/>
      <c r="D11" s="10"/>
      <c r="E11" s="10"/>
      <c r="F11" s="10"/>
      <c r="G11" s="10"/>
      <c r="H11" s="10"/>
      <c r="I11" s="10"/>
      <c r="J11" s="10"/>
      <c r="K11" s="10"/>
      <c r="L11" s="10"/>
      <c r="M11" s="10"/>
      <c r="N11" s="10"/>
      <c r="O11" s="10"/>
      <c r="P11" s="10"/>
      <c r="Q11" s="10"/>
      <c r="R11" s="10"/>
      <c r="S11" s="10"/>
      <c r="T11" s="10"/>
      <c r="U11" s="10"/>
      <c r="V11" s="10"/>
      <c r="W11" s="10"/>
      <c r="X11" s="20"/>
    </row>
    <row r="12" spans="1:24" x14ac:dyDescent="0.25">
      <c r="A12" s="20"/>
      <c r="B12" s="10"/>
      <c r="C12" s="10"/>
      <c r="D12" s="10"/>
      <c r="E12" s="10"/>
      <c r="F12" s="10"/>
      <c r="G12" s="10"/>
      <c r="H12" s="10"/>
      <c r="I12" s="10"/>
      <c r="J12" s="10"/>
      <c r="K12" s="10"/>
      <c r="L12" s="10"/>
      <c r="M12" s="10"/>
      <c r="N12" s="10"/>
      <c r="O12" s="10"/>
      <c r="P12" s="10"/>
      <c r="Q12" s="10"/>
      <c r="R12" s="10"/>
      <c r="S12" s="10"/>
      <c r="T12" s="10"/>
      <c r="U12" s="10"/>
      <c r="V12" s="10"/>
      <c r="W12" s="10"/>
      <c r="X12" s="20"/>
    </row>
    <row r="13" spans="1:24" x14ac:dyDescent="0.25">
      <c r="A13" s="20"/>
      <c r="B13" s="10"/>
      <c r="C13" s="10"/>
      <c r="D13" s="10"/>
      <c r="E13" s="10"/>
      <c r="F13" s="10"/>
      <c r="G13" s="10"/>
      <c r="H13" s="10"/>
      <c r="I13" s="10"/>
      <c r="J13" s="10"/>
      <c r="K13" s="10"/>
      <c r="L13" s="10"/>
      <c r="M13" s="10"/>
      <c r="N13" s="10"/>
      <c r="O13" s="10"/>
      <c r="P13" s="10"/>
      <c r="Q13" s="10"/>
      <c r="R13" s="10"/>
      <c r="S13" s="10"/>
      <c r="T13" s="10"/>
      <c r="U13" s="10"/>
      <c r="V13" s="10"/>
      <c r="W13" s="10"/>
      <c r="X13" s="20"/>
    </row>
    <row r="14" spans="1:24" x14ac:dyDescent="0.25">
      <c r="A14" s="20"/>
      <c r="B14" s="10"/>
      <c r="C14" s="10"/>
      <c r="D14" s="10"/>
      <c r="E14" s="10"/>
      <c r="F14" s="10"/>
      <c r="G14" s="10"/>
      <c r="H14" s="10"/>
      <c r="I14" s="10"/>
      <c r="J14" s="10"/>
      <c r="K14" s="10"/>
      <c r="L14" s="10"/>
      <c r="M14" s="10"/>
      <c r="N14" s="10"/>
      <c r="O14" s="10"/>
      <c r="P14" s="10"/>
      <c r="Q14" s="10"/>
      <c r="R14" s="10"/>
      <c r="S14" s="10"/>
      <c r="T14" s="10"/>
      <c r="U14" s="10"/>
      <c r="V14" s="10"/>
      <c r="W14" s="10"/>
      <c r="X14" s="20"/>
    </row>
    <row r="15" spans="1:24" x14ac:dyDescent="0.25">
      <c r="A15" s="20"/>
      <c r="B15" s="10"/>
      <c r="C15" s="10"/>
      <c r="D15" s="10"/>
      <c r="E15" s="10"/>
      <c r="F15" s="10"/>
      <c r="G15" s="10"/>
      <c r="H15" s="10"/>
      <c r="I15" s="10"/>
      <c r="J15" s="10"/>
      <c r="K15" s="10"/>
      <c r="L15" s="10"/>
      <c r="M15" s="10"/>
      <c r="N15" s="10"/>
      <c r="O15" s="10"/>
      <c r="P15" s="10"/>
      <c r="Q15" s="10"/>
      <c r="R15" s="10"/>
      <c r="S15" s="10"/>
      <c r="T15" s="10"/>
      <c r="U15" s="10"/>
      <c r="V15" s="10"/>
      <c r="W15" s="10"/>
      <c r="X15" s="20"/>
    </row>
    <row r="16" spans="1:24" x14ac:dyDescent="0.25">
      <c r="A16" s="20"/>
      <c r="B16" s="10"/>
      <c r="C16" s="10"/>
      <c r="D16" s="10"/>
      <c r="E16" s="10"/>
      <c r="F16" s="10"/>
      <c r="G16" s="10"/>
      <c r="H16" s="10"/>
      <c r="I16" s="10"/>
      <c r="J16" s="10"/>
      <c r="K16" s="10"/>
      <c r="L16" s="10"/>
      <c r="M16" s="10"/>
      <c r="N16" s="10"/>
      <c r="O16" s="10"/>
      <c r="P16" s="10"/>
      <c r="Q16" s="10"/>
      <c r="R16" s="10"/>
      <c r="S16" s="10"/>
      <c r="T16" s="10"/>
      <c r="U16" s="10"/>
      <c r="V16" s="10"/>
      <c r="W16" s="10"/>
      <c r="X16" s="20"/>
    </row>
    <row r="17" spans="1:24" x14ac:dyDescent="0.25">
      <c r="A17" s="20"/>
      <c r="B17" s="10"/>
      <c r="C17" s="10"/>
      <c r="D17" s="10"/>
      <c r="E17" s="10"/>
      <c r="F17" s="10"/>
      <c r="G17" s="10"/>
      <c r="H17" s="10"/>
      <c r="I17" s="10"/>
      <c r="J17" s="10"/>
      <c r="K17" s="10"/>
      <c r="L17" s="10"/>
      <c r="M17" s="10"/>
      <c r="N17" s="10"/>
      <c r="O17" s="10"/>
      <c r="P17" s="10"/>
      <c r="Q17" s="10"/>
      <c r="R17" s="10"/>
      <c r="S17" s="10"/>
      <c r="T17" s="10"/>
      <c r="U17" s="10"/>
      <c r="V17" s="10"/>
      <c r="W17" s="10"/>
      <c r="X17" s="20"/>
    </row>
    <row r="18" spans="1:24" x14ac:dyDescent="0.25">
      <c r="A18" s="20"/>
      <c r="B18" s="10"/>
      <c r="C18" s="10"/>
      <c r="D18" s="10"/>
      <c r="E18" s="10"/>
      <c r="F18" s="10"/>
      <c r="G18" s="10"/>
      <c r="H18" s="10"/>
      <c r="I18" s="10"/>
      <c r="J18" s="10"/>
      <c r="K18" s="10"/>
      <c r="L18" s="10"/>
      <c r="M18" s="10"/>
      <c r="N18" s="10"/>
      <c r="O18" s="10"/>
      <c r="P18" s="10"/>
      <c r="Q18" s="10"/>
      <c r="R18" s="10"/>
      <c r="S18" s="10"/>
      <c r="T18" s="10"/>
      <c r="U18" s="10"/>
      <c r="V18" s="10"/>
      <c r="W18" s="10"/>
      <c r="X18" s="20"/>
    </row>
    <row r="19" spans="1:24" x14ac:dyDescent="0.25">
      <c r="A19" s="20"/>
      <c r="B19" s="10"/>
      <c r="C19" s="10"/>
      <c r="D19" s="10"/>
      <c r="E19" s="10"/>
      <c r="F19" s="10"/>
      <c r="G19" s="10"/>
      <c r="H19" s="10"/>
      <c r="I19" s="10"/>
      <c r="J19" s="10"/>
      <c r="K19" s="10"/>
      <c r="L19" s="10"/>
      <c r="M19" s="10"/>
      <c r="N19" s="10"/>
      <c r="O19" s="10"/>
      <c r="P19" s="10"/>
      <c r="Q19" s="10"/>
      <c r="R19" s="10"/>
      <c r="S19" s="10"/>
      <c r="T19" s="10"/>
      <c r="U19" s="10"/>
      <c r="V19" s="10"/>
      <c r="W19" s="10"/>
      <c r="X19" s="20"/>
    </row>
    <row r="20" spans="1:24" x14ac:dyDescent="0.25">
      <c r="A20" s="20"/>
      <c r="B20" s="10"/>
      <c r="C20" s="10"/>
      <c r="D20" s="10"/>
      <c r="E20" s="10"/>
      <c r="F20" s="10"/>
      <c r="G20" s="10"/>
      <c r="H20" s="10"/>
      <c r="I20" s="10"/>
      <c r="J20" s="10"/>
      <c r="K20" s="10"/>
      <c r="L20" s="10"/>
      <c r="M20" s="10"/>
      <c r="N20" s="10"/>
      <c r="O20" s="10"/>
      <c r="P20" s="10"/>
      <c r="Q20" s="10"/>
      <c r="R20" s="10"/>
      <c r="S20" s="10"/>
      <c r="T20" s="10"/>
      <c r="U20" s="10"/>
      <c r="V20" s="10"/>
      <c r="W20" s="10"/>
      <c r="X20" s="20"/>
    </row>
    <row r="21" spans="1:24" x14ac:dyDescent="0.25">
      <c r="A21" s="20"/>
      <c r="B21" s="10"/>
      <c r="C21" s="10"/>
      <c r="D21" s="10"/>
      <c r="E21" s="10"/>
      <c r="F21" s="10"/>
      <c r="G21" s="10"/>
      <c r="H21" s="10"/>
      <c r="I21" s="10"/>
      <c r="J21" s="10"/>
      <c r="K21" s="10"/>
      <c r="L21" s="10"/>
      <c r="M21" s="10"/>
      <c r="N21" s="10"/>
      <c r="O21" s="10"/>
      <c r="P21" s="10"/>
      <c r="Q21" s="10"/>
      <c r="R21" s="10"/>
      <c r="S21" s="10"/>
      <c r="T21" s="10"/>
      <c r="U21" s="10"/>
      <c r="V21" s="10"/>
      <c r="W21" s="10"/>
      <c r="X21" s="20"/>
    </row>
    <row r="22" spans="1:24" x14ac:dyDescent="0.25">
      <c r="A22" s="20"/>
      <c r="B22" s="10"/>
      <c r="C22" s="10"/>
      <c r="D22" s="10"/>
      <c r="E22" s="10"/>
      <c r="F22" s="10"/>
      <c r="G22" s="10"/>
      <c r="H22" s="10"/>
      <c r="I22" s="10"/>
      <c r="J22" s="10"/>
      <c r="K22" s="10"/>
      <c r="L22" s="10"/>
      <c r="M22" s="10"/>
      <c r="N22" s="10"/>
      <c r="O22" s="10"/>
      <c r="P22" s="10"/>
      <c r="Q22" s="10"/>
      <c r="R22" s="10"/>
      <c r="S22" s="10"/>
      <c r="T22" s="10"/>
      <c r="U22" s="10"/>
      <c r="V22" s="10"/>
      <c r="W22" s="10"/>
      <c r="X22" s="20"/>
    </row>
    <row r="23" spans="1:24" x14ac:dyDescent="0.25">
      <c r="A23" s="20"/>
      <c r="B23" s="10"/>
      <c r="C23" s="10"/>
      <c r="D23" s="10"/>
      <c r="E23" s="10"/>
      <c r="F23" s="10"/>
      <c r="G23" s="10"/>
      <c r="H23" s="10"/>
      <c r="I23" s="10"/>
      <c r="J23" s="10"/>
      <c r="K23" s="10"/>
      <c r="L23" s="10"/>
      <c r="M23" s="10"/>
      <c r="N23" s="10"/>
      <c r="O23" s="10"/>
      <c r="P23" s="10"/>
      <c r="Q23" s="10"/>
      <c r="R23" s="10"/>
      <c r="S23" s="10"/>
      <c r="T23" s="10"/>
      <c r="U23" s="10"/>
      <c r="V23" s="10"/>
      <c r="W23" s="10"/>
      <c r="X23" s="20"/>
    </row>
    <row r="24" spans="1:24" x14ac:dyDescent="0.25">
      <c r="A24" s="20"/>
      <c r="B24" s="10"/>
      <c r="C24" s="10"/>
      <c r="D24" s="10"/>
      <c r="E24" s="10"/>
      <c r="F24" s="10"/>
      <c r="G24" s="10"/>
      <c r="H24" s="10"/>
      <c r="I24" s="10"/>
      <c r="J24" s="10"/>
      <c r="K24" s="10"/>
      <c r="L24" s="10"/>
      <c r="M24" s="10"/>
      <c r="N24" s="10"/>
      <c r="O24" s="10"/>
      <c r="P24" s="10"/>
      <c r="Q24" s="10"/>
      <c r="R24" s="10"/>
      <c r="S24" s="10"/>
      <c r="T24" s="10"/>
      <c r="U24" s="10"/>
      <c r="V24" s="10"/>
      <c r="W24" s="10"/>
      <c r="X24" s="20"/>
    </row>
    <row r="25" spans="1:24" x14ac:dyDescent="0.25">
      <c r="A25" s="20"/>
      <c r="B25" s="10"/>
      <c r="C25" s="10"/>
      <c r="D25" s="10"/>
      <c r="E25" s="10"/>
      <c r="F25" s="10"/>
      <c r="G25" s="10"/>
      <c r="H25" s="10"/>
      <c r="I25" s="10"/>
      <c r="J25" s="10"/>
      <c r="K25" s="10"/>
      <c r="L25" s="10"/>
      <c r="M25" s="10"/>
      <c r="N25" s="10"/>
      <c r="O25" s="10"/>
      <c r="P25" s="10"/>
      <c r="Q25" s="10"/>
      <c r="R25" s="10"/>
      <c r="S25" s="10"/>
      <c r="T25" s="10"/>
      <c r="U25" s="10"/>
      <c r="V25" s="10"/>
      <c r="W25" s="10"/>
      <c r="X25" s="20"/>
    </row>
    <row r="26" spans="1:24" x14ac:dyDescent="0.25">
      <c r="A26" s="20"/>
      <c r="B26" s="10"/>
      <c r="C26" s="10"/>
      <c r="D26" s="10"/>
      <c r="E26" s="10"/>
      <c r="F26" s="10"/>
      <c r="G26" s="10"/>
      <c r="H26" s="10"/>
      <c r="I26" s="10"/>
      <c r="J26" s="10"/>
      <c r="K26" s="10"/>
      <c r="L26" s="10"/>
      <c r="M26" s="10"/>
      <c r="N26" s="10"/>
      <c r="O26" s="10"/>
      <c r="P26" s="10"/>
      <c r="Q26" s="10"/>
      <c r="R26" s="10"/>
      <c r="S26" s="10"/>
      <c r="T26" s="10"/>
      <c r="U26" s="10"/>
      <c r="V26" s="10"/>
      <c r="W26" s="10"/>
      <c r="X26" s="20"/>
    </row>
    <row r="27" spans="1:24" x14ac:dyDescent="0.25">
      <c r="A27" s="20"/>
      <c r="B27" s="10"/>
      <c r="C27" s="10"/>
      <c r="D27" s="10"/>
      <c r="E27" s="10"/>
      <c r="F27" s="10"/>
      <c r="G27" s="10"/>
      <c r="H27" s="10"/>
      <c r="I27" s="10"/>
      <c r="J27" s="10"/>
      <c r="K27" s="10"/>
      <c r="L27" s="10"/>
      <c r="M27" s="10"/>
      <c r="N27" s="10"/>
      <c r="O27" s="10"/>
      <c r="P27" s="10"/>
      <c r="Q27" s="10"/>
      <c r="R27" s="10"/>
      <c r="S27" s="10"/>
      <c r="T27" s="10"/>
      <c r="U27" s="10"/>
      <c r="V27" s="10"/>
      <c r="W27" s="10"/>
      <c r="X27" s="20"/>
    </row>
    <row r="28" spans="1:24" x14ac:dyDescent="0.25">
      <c r="A28" s="20"/>
      <c r="B28" s="10"/>
      <c r="C28" s="10"/>
      <c r="D28" s="10"/>
      <c r="E28" s="10"/>
      <c r="F28" s="10"/>
      <c r="G28" s="10"/>
      <c r="H28" s="10"/>
      <c r="I28" s="10"/>
      <c r="J28" s="10"/>
      <c r="K28" s="10"/>
      <c r="L28" s="10"/>
      <c r="M28" s="10"/>
      <c r="N28" s="10"/>
      <c r="O28" s="10"/>
      <c r="P28" s="10"/>
      <c r="Q28" s="10"/>
      <c r="R28" s="10"/>
      <c r="S28" s="10"/>
      <c r="T28" s="10"/>
      <c r="U28" s="10"/>
      <c r="V28" s="10"/>
      <c r="W28" s="10"/>
      <c r="X28" s="20"/>
    </row>
    <row r="29" spans="1:24" x14ac:dyDescent="0.25">
      <c r="A29" s="20"/>
      <c r="B29" s="10"/>
      <c r="C29" s="10"/>
      <c r="D29" s="10"/>
      <c r="E29" s="10"/>
      <c r="F29" s="10"/>
      <c r="G29" s="10"/>
      <c r="H29" s="10"/>
      <c r="I29" s="10"/>
      <c r="J29" s="10"/>
      <c r="K29" s="10"/>
      <c r="L29" s="10"/>
      <c r="M29" s="10"/>
      <c r="N29" s="10"/>
      <c r="O29" s="10"/>
      <c r="P29" s="10"/>
      <c r="Q29" s="10"/>
      <c r="R29" s="10"/>
      <c r="S29" s="10"/>
      <c r="T29" s="10"/>
      <c r="U29" s="10"/>
      <c r="V29" s="10"/>
      <c r="W29" s="10"/>
      <c r="X29" s="20"/>
    </row>
    <row r="30" spans="1:24" x14ac:dyDescent="0.25">
      <c r="A30" s="20"/>
      <c r="B30" s="10"/>
      <c r="C30" s="10"/>
      <c r="D30" s="10"/>
      <c r="E30" s="10"/>
      <c r="F30" s="10"/>
      <c r="G30" s="10"/>
      <c r="H30" s="10"/>
      <c r="I30" s="10"/>
      <c r="J30" s="10"/>
      <c r="K30" s="10"/>
      <c r="L30" s="10"/>
      <c r="M30" s="10"/>
      <c r="N30" s="10"/>
      <c r="O30" s="10"/>
      <c r="P30" s="10"/>
      <c r="Q30" s="10"/>
      <c r="R30" s="10"/>
      <c r="S30" s="10"/>
      <c r="T30" s="10"/>
      <c r="U30" s="10"/>
      <c r="V30" s="10"/>
      <c r="W30" s="10"/>
      <c r="X30" s="20"/>
    </row>
    <row r="31" spans="1:24" x14ac:dyDescent="0.25">
      <c r="A31" s="20"/>
      <c r="B31" s="10"/>
      <c r="C31" s="10"/>
      <c r="D31" s="10"/>
      <c r="E31" s="10"/>
      <c r="F31" s="10"/>
      <c r="G31" s="10"/>
      <c r="H31" s="10"/>
      <c r="I31" s="10"/>
      <c r="J31" s="10"/>
      <c r="K31" s="10"/>
      <c r="L31" s="10"/>
      <c r="M31" s="10"/>
      <c r="N31" s="10"/>
      <c r="O31" s="10"/>
      <c r="P31" s="10"/>
      <c r="Q31" s="10"/>
      <c r="R31" s="10"/>
      <c r="S31" s="10"/>
      <c r="T31" s="10"/>
      <c r="U31" s="10"/>
      <c r="V31" s="10"/>
      <c r="W31" s="10"/>
      <c r="X31" s="20"/>
    </row>
    <row r="32" spans="1:24" x14ac:dyDescent="0.25">
      <c r="A32" s="20"/>
      <c r="B32" s="10"/>
      <c r="C32" s="10"/>
      <c r="D32" s="10"/>
      <c r="E32" s="10"/>
      <c r="F32" s="10"/>
      <c r="G32" s="10"/>
      <c r="H32" s="10"/>
      <c r="I32" s="10"/>
      <c r="J32" s="10"/>
      <c r="K32" s="10"/>
      <c r="L32" s="10"/>
      <c r="M32" s="10"/>
      <c r="N32" s="10"/>
      <c r="O32" s="10"/>
      <c r="P32" s="10"/>
      <c r="Q32" s="10"/>
      <c r="R32" s="10"/>
      <c r="S32" s="10"/>
      <c r="T32" s="10"/>
      <c r="U32" s="10"/>
      <c r="V32" s="10"/>
      <c r="W32" s="10"/>
      <c r="X32" s="20"/>
    </row>
    <row r="33" spans="1:24" x14ac:dyDescent="0.25">
      <c r="A33" s="20"/>
      <c r="B33" s="10"/>
      <c r="C33" s="10"/>
      <c r="D33" s="10"/>
      <c r="E33" s="10"/>
      <c r="F33" s="10"/>
      <c r="G33" s="10"/>
      <c r="H33" s="10"/>
      <c r="I33" s="10"/>
      <c r="J33" s="10"/>
      <c r="K33" s="10"/>
      <c r="L33" s="10"/>
      <c r="M33" s="10"/>
      <c r="N33" s="10"/>
      <c r="O33" s="10"/>
      <c r="P33" s="10"/>
      <c r="Q33" s="10"/>
      <c r="R33" s="10"/>
      <c r="S33" s="10"/>
      <c r="T33" s="10"/>
      <c r="U33" s="10"/>
      <c r="V33" s="10"/>
      <c r="W33" s="10"/>
      <c r="X33" s="20"/>
    </row>
    <row r="34" spans="1:24" x14ac:dyDescent="0.25">
      <c r="A34" s="20"/>
      <c r="B34" s="10"/>
      <c r="C34" s="10"/>
      <c r="D34" s="10"/>
      <c r="E34" s="10"/>
      <c r="F34" s="10"/>
      <c r="G34" s="10"/>
      <c r="H34" s="10"/>
      <c r="I34" s="10"/>
      <c r="J34" s="10"/>
      <c r="K34" s="10"/>
      <c r="L34" s="10"/>
      <c r="M34" s="10"/>
      <c r="N34" s="10"/>
      <c r="O34" s="10"/>
      <c r="P34" s="10"/>
      <c r="Q34" s="10"/>
      <c r="R34" s="10"/>
      <c r="S34" s="10"/>
      <c r="T34" s="10"/>
      <c r="U34" s="10"/>
      <c r="V34" s="10"/>
      <c r="W34" s="10"/>
      <c r="X34" s="20"/>
    </row>
    <row r="35" spans="1:24" x14ac:dyDescent="0.25">
      <c r="A35" s="20"/>
      <c r="B35" s="10"/>
      <c r="C35" s="10"/>
      <c r="D35" s="10"/>
      <c r="E35" s="10"/>
      <c r="F35" s="10"/>
      <c r="G35" s="10"/>
      <c r="H35" s="10"/>
      <c r="I35" s="10"/>
      <c r="J35" s="10"/>
      <c r="K35" s="10"/>
      <c r="L35" s="10"/>
      <c r="M35" s="10"/>
      <c r="N35" s="10"/>
      <c r="O35" s="10"/>
      <c r="P35" s="10"/>
      <c r="Q35" s="10"/>
      <c r="R35" s="10"/>
      <c r="S35" s="10"/>
      <c r="T35" s="10"/>
      <c r="U35" s="10"/>
      <c r="V35" s="10"/>
      <c r="W35" s="10"/>
      <c r="X35" s="20"/>
    </row>
    <row r="36" spans="1:24" x14ac:dyDescent="0.25">
      <c r="A36" s="20"/>
      <c r="B36" s="10"/>
      <c r="C36" s="10"/>
      <c r="D36" s="10"/>
      <c r="E36" s="10"/>
      <c r="F36" s="10"/>
      <c r="G36" s="10"/>
      <c r="H36" s="10"/>
      <c r="I36" s="10"/>
      <c r="J36" s="10"/>
      <c r="K36" s="10"/>
      <c r="L36" s="10"/>
      <c r="M36" s="10"/>
      <c r="N36" s="10"/>
      <c r="O36" s="10"/>
      <c r="P36" s="10"/>
      <c r="Q36" s="10"/>
      <c r="R36" s="10"/>
      <c r="S36" s="10"/>
      <c r="T36" s="10"/>
      <c r="U36" s="10"/>
      <c r="V36" s="10"/>
      <c r="W36" s="10"/>
      <c r="X36" s="20"/>
    </row>
    <row r="37" spans="1:24" x14ac:dyDescent="0.25">
      <c r="A37" s="20"/>
      <c r="B37" s="10"/>
      <c r="C37" s="10"/>
      <c r="D37" s="10"/>
      <c r="E37" s="10"/>
      <c r="F37" s="10"/>
      <c r="G37" s="10"/>
      <c r="H37" s="10"/>
      <c r="I37" s="10"/>
      <c r="J37" s="10"/>
      <c r="K37" s="10"/>
      <c r="L37" s="10"/>
      <c r="M37" s="10"/>
      <c r="N37" s="10"/>
      <c r="O37" s="10"/>
      <c r="P37" s="10"/>
      <c r="Q37" s="10"/>
      <c r="R37" s="10"/>
      <c r="S37" s="10"/>
      <c r="T37" s="10"/>
      <c r="U37" s="10"/>
      <c r="V37" s="10"/>
      <c r="W37" s="10"/>
      <c r="X37" s="20"/>
    </row>
    <row r="38" spans="1:24" x14ac:dyDescent="0.25">
      <c r="A38" s="20"/>
      <c r="B38" s="10"/>
      <c r="C38" s="10"/>
      <c r="D38" s="10"/>
      <c r="E38" s="10"/>
      <c r="F38" s="10"/>
      <c r="G38" s="10"/>
      <c r="H38" s="10"/>
      <c r="I38" s="10"/>
      <c r="J38" s="10"/>
      <c r="K38" s="10"/>
      <c r="L38" s="10"/>
      <c r="M38" s="10"/>
      <c r="N38" s="10"/>
      <c r="O38" s="10"/>
      <c r="P38" s="10"/>
      <c r="Q38" s="10"/>
      <c r="R38" s="10"/>
      <c r="S38" s="10"/>
      <c r="T38" s="10"/>
      <c r="U38" s="10"/>
      <c r="V38" s="10"/>
      <c r="W38" s="10"/>
      <c r="X38" s="20"/>
    </row>
    <row r="39" spans="1:24" x14ac:dyDescent="0.25">
      <c r="A39" s="20"/>
      <c r="B39" s="10"/>
      <c r="C39" s="10"/>
      <c r="D39" s="10"/>
      <c r="E39" s="10"/>
      <c r="F39" s="10"/>
      <c r="G39" s="10"/>
      <c r="H39" s="10"/>
      <c r="I39" s="10"/>
      <c r="J39" s="10"/>
      <c r="K39" s="10"/>
      <c r="L39" s="10"/>
      <c r="M39" s="10"/>
      <c r="N39" s="10"/>
      <c r="O39" s="10"/>
      <c r="P39" s="10"/>
      <c r="Q39" s="10"/>
      <c r="R39" s="10"/>
      <c r="S39" s="10"/>
      <c r="T39" s="10"/>
      <c r="U39" s="10"/>
      <c r="V39" s="10"/>
      <c r="W39" s="10"/>
      <c r="X39" s="20"/>
    </row>
    <row r="40" spans="1:24" x14ac:dyDescent="0.25">
      <c r="A40" s="20"/>
      <c r="B40" s="10"/>
      <c r="C40" s="10"/>
      <c r="D40" s="10"/>
      <c r="E40" s="10"/>
      <c r="F40" s="10"/>
      <c r="G40" s="10"/>
      <c r="H40" s="10"/>
      <c r="I40" s="10"/>
      <c r="J40" s="10"/>
      <c r="K40" s="10"/>
      <c r="L40" s="10"/>
      <c r="M40" s="10"/>
      <c r="N40" s="10"/>
      <c r="O40" s="10"/>
      <c r="P40" s="10"/>
      <c r="Q40" s="10"/>
      <c r="R40" s="10"/>
      <c r="S40" s="10"/>
      <c r="T40" s="10"/>
      <c r="U40" s="10"/>
      <c r="V40" s="10"/>
      <c r="W40" s="10"/>
      <c r="X40" s="20"/>
    </row>
    <row r="41" spans="1:24" x14ac:dyDescent="0.25">
      <c r="A41" s="20"/>
      <c r="B41" s="10"/>
      <c r="C41" s="10"/>
      <c r="D41" s="10"/>
      <c r="E41" s="10"/>
      <c r="F41" s="10"/>
      <c r="G41" s="10"/>
      <c r="H41" s="10"/>
      <c r="I41" s="10"/>
      <c r="J41" s="10"/>
      <c r="K41" s="10"/>
      <c r="L41" s="10"/>
      <c r="M41" s="10"/>
      <c r="N41" s="10"/>
      <c r="O41" s="10"/>
      <c r="P41" s="10"/>
      <c r="Q41" s="10"/>
      <c r="R41" s="10"/>
      <c r="S41" s="10"/>
      <c r="T41" s="10"/>
      <c r="U41" s="10"/>
      <c r="V41" s="10"/>
      <c r="W41" s="10"/>
      <c r="X41" s="20"/>
    </row>
    <row r="42" spans="1:24" x14ac:dyDescent="0.25">
      <c r="A42" s="20"/>
      <c r="B42" s="10"/>
      <c r="C42" s="10"/>
      <c r="D42" s="10"/>
      <c r="E42" s="10"/>
      <c r="F42" s="10"/>
      <c r="G42" s="10"/>
      <c r="H42" s="10"/>
      <c r="I42" s="10"/>
      <c r="J42" s="10"/>
      <c r="K42" s="10"/>
      <c r="L42" s="10"/>
      <c r="M42" s="10"/>
      <c r="N42" s="10"/>
      <c r="O42" s="10"/>
      <c r="P42" s="10"/>
      <c r="Q42" s="10"/>
      <c r="R42" s="10"/>
      <c r="S42" s="10"/>
      <c r="T42" s="10"/>
      <c r="U42" s="10"/>
      <c r="V42" s="10"/>
      <c r="W42" s="10"/>
      <c r="X42" s="20"/>
    </row>
    <row r="43" spans="1:24" x14ac:dyDescent="0.25">
      <c r="A43" s="20"/>
      <c r="B43" s="10"/>
      <c r="C43" s="10"/>
      <c r="D43" s="10"/>
      <c r="E43" s="10"/>
      <c r="F43" s="10"/>
      <c r="G43" s="10"/>
      <c r="H43" s="10"/>
      <c r="I43" s="10"/>
      <c r="J43" s="10"/>
      <c r="K43" s="10"/>
      <c r="L43" s="10"/>
      <c r="M43" s="10"/>
      <c r="N43" s="10"/>
      <c r="O43" s="10"/>
      <c r="P43" s="10"/>
      <c r="Q43" s="10"/>
      <c r="R43" s="10"/>
      <c r="S43" s="10"/>
      <c r="T43" s="10"/>
      <c r="U43" s="10"/>
      <c r="V43" s="10"/>
      <c r="W43" s="10"/>
      <c r="X43" s="20"/>
    </row>
    <row r="44" spans="1:24" x14ac:dyDescent="0.25">
      <c r="A44" s="20"/>
      <c r="B44" s="10"/>
      <c r="C44" s="10"/>
      <c r="D44" s="10"/>
      <c r="E44" s="10"/>
      <c r="F44" s="10"/>
      <c r="G44" s="10"/>
      <c r="H44" s="10"/>
      <c r="I44" s="10"/>
      <c r="J44" s="10"/>
      <c r="K44" s="10"/>
      <c r="L44" s="10"/>
      <c r="M44" s="10"/>
      <c r="N44" s="10"/>
      <c r="O44" s="10"/>
      <c r="P44" s="10"/>
      <c r="Q44" s="10"/>
      <c r="R44" s="10"/>
      <c r="S44" s="10"/>
      <c r="T44" s="10"/>
      <c r="U44" s="10"/>
      <c r="V44" s="10"/>
      <c r="W44" s="10"/>
      <c r="X44" s="20"/>
    </row>
    <row r="45" spans="1:24" x14ac:dyDescent="0.25">
      <c r="A45" s="20"/>
      <c r="B45" s="10"/>
      <c r="C45" s="10"/>
      <c r="D45" s="10"/>
      <c r="E45" s="10"/>
      <c r="F45" s="10"/>
      <c r="G45" s="10"/>
      <c r="H45" s="10"/>
      <c r="I45" s="10"/>
      <c r="J45" s="10"/>
      <c r="K45" s="10"/>
      <c r="L45" s="10"/>
      <c r="M45" s="10"/>
      <c r="N45" s="10"/>
      <c r="O45" s="10"/>
      <c r="P45" s="10"/>
      <c r="Q45" s="10"/>
      <c r="R45" s="10"/>
      <c r="S45" s="10"/>
      <c r="T45" s="10"/>
      <c r="U45" s="10"/>
      <c r="V45" s="10"/>
      <c r="W45" s="10"/>
      <c r="X45" s="20"/>
    </row>
    <row r="46" spans="1:24" x14ac:dyDescent="0.25">
      <c r="A46" s="20"/>
      <c r="B46" s="10"/>
      <c r="C46" s="10"/>
      <c r="D46" s="10"/>
      <c r="E46" s="10"/>
      <c r="F46" s="10"/>
      <c r="G46" s="10"/>
      <c r="H46" s="10"/>
      <c r="I46" s="10"/>
      <c r="J46" s="10"/>
      <c r="K46" s="10"/>
      <c r="L46" s="10"/>
      <c r="M46" s="10"/>
      <c r="N46" s="10"/>
      <c r="O46" s="10"/>
      <c r="P46" s="10"/>
      <c r="Q46" s="10"/>
      <c r="R46" s="10"/>
      <c r="S46" s="10"/>
      <c r="T46" s="10"/>
      <c r="U46" s="10"/>
      <c r="V46" s="10"/>
      <c r="W46" s="10"/>
      <c r="X46" s="20"/>
    </row>
    <row r="47" spans="1:24" x14ac:dyDescent="0.25">
      <c r="A47" s="20"/>
      <c r="B47" s="10"/>
      <c r="C47" s="10"/>
      <c r="D47" s="10"/>
      <c r="E47" s="10"/>
      <c r="F47" s="10"/>
      <c r="G47" s="10"/>
      <c r="H47" s="10"/>
      <c r="I47" s="10"/>
      <c r="J47" s="10"/>
      <c r="K47" s="10"/>
      <c r="L47" s="10"/>
      <c r="M47" s="10"/>
      <c r="N47" s="10"/>
      <c r="O47" s="10"/>
      <c r="P47" s="10"/>
      <c r="Q47" s="10"/>
      <c r="R47" s="10"/>
      <c r="S47" s="10"/>
      <c r="T47" s="10"/>
      <c r="U47" s="10"/>
      <c r="V47" s="10"/>
      <c r="W47" s="10"/>
      <c r="X47" s="20"/>
    </row>
    <row r="48" spans="1:24" x14ac:dyDescent="0.25">
      <c r="A48" s="20"/>
      <c r="B48" s="10"/>
      <c r="C48" s="10"/>
      <c r="D48" s="10"/>
      <c r="E48" s="10"/>
      <c r="F48" s="10"/>
      <c r="G48" s="10"/>
      <c r="H48" s="10"/>
      <c r="I48" s="10"/>
      <c r="J48" s="10"/>
      <c r="K48" s="10"/>
      <c r="L48" s="10"/>
      <c r="M48" s="10"/>
      <c r="N48" s="10"/>
      <c r="O48" s="10"/>
      <c r="P48" s="10"/>
      <c r="Q48" s="10"/>
      <c r="R48" s="10"/>
      <c r="S48" s="10"/>
      <c r="T48" s="10"/>
      <c r="U48" s="10"/>
      <c r="V48" s="10"/>
      <c r="W48" s="10"/>
      <c r="X48" s="20"/>
    </row>
    <row r="49" spans="1:24" x14ac:dyDescent="0.25">
      <c r="A49" s="20"/>
      <c r="B49" s="10"/>
      <c r="C49" s="10"/>
      <c r="D49" s="10"/>
      <c r="E49" s="10"/>
      <c r="F49" s="10"/>
      <c r="G49" s="10"/>
      <c r="H49" s="10"/>
      <c r="I49" s="10"/>
      <c r="J49" s="10"/>
      <c r="K49" s="10"/>
      <c r="L49" s="10"/>
      <c r="M49" s="10"/>
      <c r="N49" s="10"/>
      <c r="O49" s="10"/>
      <c r="P49" s="10"/>
      <c r="Q49" s="10"/>
      <c r="R49" s="10"/>
      <c r="S49" s="10"/>
      <c r="T49" s="10"/>
      <c r="U49" s="10"/>
      <c r="V49" s="10"/>
      <c r="W49" s="10"/>
      <c r="X49" s="20"/>
    </row>
    <row r="50" spans="1:24" x14ac:dyDescent="0.25">
      <c r="A50" s="20"/>
      <c r="B50" s="10"/>
      <c r="C50" s="10"/>
      <c r="D50" s="10"/>
      <c r="E50" s="10"/>
      <c r="F50" s="10"/>
      <c r="G50" s="10"/>
      <c r="H50" s="10"/>
      <c r="I50" s="10"/>
      <c r="J50" s="10"/>
      <c r="K50" s="10"/>
      <c r="L50" s="10"/>
      <c r="M50" s="10"/>
      <c r="N50" s="10"/>
      <c r="O50" s="10"/>
      <c r="P50" s="10"/>
      <c r="Q50" s="10"/>
      <c r="R50" s="10"/>
      <c r="S50" s="10"/>
      <c r="T50" s="10"/>
      <c r="U50" s="10"/>
      <c r="V50" s="10"/>
      <c r="W50" s="10"/>
      <c r="X50" s="20"/>
    </row>
    <row r="51" spans="1:24" x14ac:dyDescent="0.25">
      <c r="A51" s="20"/>
      <c r="B51" s="10"/>
      <c r="C51" s="10"/>
      <c r="D51" s="10"/>
      <c r="E51" s="10"/>
      <c r="F51" s="10"/>
      <c r="G51" s="10"/>
      <c r="H51" s="10"/>
      <c r="I51" s="10"/>
      <c r="J51" s="10"/>
      <c r="K51" s="10"/>
      <c r="L51" s="10"/>
      <c r="M51" s="10"/>
      <c r="N51" s="10"/>
      <c r="O51" s="10"/>
      <c r="P51" s="10"/>
      <c r="Q51" s="10"/>
      <c r="R51" s="10"/>
      <c r="S51" s="10"/>
      <c r="T51" s="10"/>
      <c r="U51" s="10"/>
      <c r="V51" s="10"/>
      <c r="W51" s="10"/>
      <c r="X51" s="20"/>
    </row>
    <row r="52" spans="1:24" x14ac:dyDescent="0.25">
      <c r="A52" s="20"/>
      <c r="B52" s="10"/>
      <c r="C52" s="10"/>
      <c r="D52" s="10"/>
      <c r="E52" s="10"/>
      <c r="F52" s="10"/>
      <c r="G52" s="10"/>
      <c r="H52" s="10"/>
      <c r="I52" s="10"/>
      <c r="J52" s="10"/>
      <c r="K52" s="10"/>
      <c r="L52" s="10"/>
      <c r="M52" s="10"/>
      <c r="N52" s="10"/>
      <c r="O52" s="10"/>
      <c r="P52" s="10"/>
      <c r="Q52" s="10"/>
      <c r="R52" s="10"/>
      <c r="S52" s="10"/>
      <c r="T52" s="10"/>
      <c r="U52" s="10"/>
      <c r="V52" s="10"/>
      <c r="W52" s="10"/>
      <c r="X52" s="20"/>
    </row>
    <row r="53" spans="1:24" x14ac:dyDescent="0.25">
      <c r="A53" s="20"/>
      <c r="B53" s="10"/>
      <c r="C53" s="10"/>
      <c r="D53" s="10"/>
      <c r="E53" s="10"/>
      <c r="F53" s="10"/>
      <c r="G53" s="10"/>
      <c r="H53" s="10"/>
      <c r="I53" s="10"/>
      <c r="J53" s="10"/>
      <c r="K53" s="10"/>
      <c r="L53" s="10"/>
      <c r="M53" s="10"/>
      <c r="N53" s="10"/>
      <c r="O53" s="10"/>
      <c r="P53" s="10"/>
      <c r="Q53" s="10"/>
      <c r="R53" s="10"/>
      <c r="S53" s="10"/>
      <c r="T53" s="10"/>
      <c r="U53" s="10"/>
      <c r="V53" s="10"/>
      <c r="W53" s="10"/>
      <c r="X53" s="20"/>
    </row>
    <row r="54" spans="1:24" x14ac:dyDescent="0.25">
      <c r="A54" s="20"/>
      <c r="B54" s="10"/>
      <c r="C54" s="10"/>
      <c r="D54" s="10"/>
      <c r="E54" s="10"/>
      <c r="F54" s="10"/>
      <c r="G54" s="10"/>
      <c r="H54" s="10"/>
      <c r="I54" s="10"/>
      <c r="J54" s="10"/>
      <c r="K54" s="10"/>
      <c r="L54" s="10"/>
      <c r="M54" s="10"/>
      <c r="N54" s="10"/>
      <c r="O54" s="10"/>
      <c r="P54" s="10"/>
      <c r="Q54" s="10"/>
      <c r="R54" s="10"/>
      <c r="S54" s="10"/>
      <c r="T54" s="10"/>
      <c r="U54" s="10"/>
      <c r="V54" s="10"/>
      <c r="W54" s="10"/>
      <c r="X54" s="20"/>
    </row>
    <row r="55" spans="1:24" x14ac:dyDescent="0.25">
      <c r="A55" s="20"/>
      <c r="B55" s="10"/>
      <c r="C55" s="10"/>
      <c r="D55" s="10"/>
      <c r="E55" s="10"/>
      <c r="F55" s="10"/>
      <c r="G55" s="10"/>
      <c r="H55" s="10"/>
      <c r="I55" s="10"/>
      <c r="J55" s="10"/>
      <c r="K55" s="10"/>
      <c r="L55" s="10"/>
      <c r="M55" s="10"/>
      <c r="N55" s="10"/>
      <c r="O55" s="10"/>
      <c r="P55" s="10"/>
      <c r="Q55" s="10"/>
      <c r="R55" s="10"/>
      <c r="S55" s="10"/>
      <c r="T55" s="10"/>
      <c r="U55" s="10"/>
      <c r="V55" s="10"/>
      <c r="W55" s="10"/>
      <c r="X55" s="20"/>
    </row>
    <row r="56" spans="1:24" x14ac:dyDescent="0.25">
      <c r="A56" s="20"/>
      <c r="B56" s="10"/>
      <c r="C56" s="10"/>
      <c r="D56" s="10"/>
      <c r="E56" s="10"/>
      <c r="F56" s="10"/>
      <c r="G56" s="10"/>
      <c r="H56" s="10"/>
      <c r="I56" s="10"/>
      <c r="J56" s="10"/>
      <c r="K56" s="10"/>
      <c r="L56" s="10"/>
      <c r="M56" s="10"/>
      <c r="N56" s="10"/>
      <c r="O56" s="10"/>
      <c r="P56" s="10"/>
      <c r="Q56" s="10"/>
      <c r="R56" s="10"/>
      <c r="S56" s="10"/>
      <c r="T56" s="10"/>
      <c r="U56" s="10"/>
      <c r="V56" s="10"/>
      <c r="W56" s="10"/>
      <c r="X56" s="20"/>
    </row>
    <row r="57" spans="1:24" x14ac:dyDescent="0.25">
      <c r="A57" s="20"/>
      <c r="B57" s="10"/>
      <c r="C57" s="10"/>
      <c r="D57" s="10"/>
      <c r="E57" s="10"/>
      <c r="F57" s="10"/>
      <c r="G57" s="10"/>
      <c r="H57" s="10"/>
      <c r="I57" s="10"/>
      <c r="J57" s="10"/>
      <c r="K57" s="10"/>
      <c r="L57" s="10"/>
      <c r="M57" s="10"/>
      <c r="N57" s="10"/>
      <c r="O57" s="10"/>
      <c r="P57" s="10"/>
      <c r="Q57" s="10"/>
      <c r="R57" s="10"/>
      <c r="S57" s="10"/>
      <c r="T57" s="10"/>
      <c r="U57" s="10"/>
      <c r="V57" s="10"/>
      <c r="W57" s="10"/>
      <c r="X57" s="20"/>
    </row>
    <row r="58" spans="1:24" x14ac:dyDescent="0.25">
      <c r="A58" s="20"/>
      <c r="B58" s="10"/>
      <c r="C58" s="10"/>
      <c r="D58" s="10"/>
      <c r="E58" s="10"/>
      <c r="F58" s="10"/>
      <c r="G58" s="10"/>
      <c r="H58" s="10"/>
      <c r="I58" s="10"/>
      <c r="J58" s="10"/>
      <c r="K58" s="10"/>
      <c r="L58" s="10"/>
      <c r="M58" s="10"/>
      <c r="N58" s="10"/>
      <c r="O58" s="10"/>
      <c r="P58" s="10"/>
      <c r="Q58" s="10"/>
      <c r="R58" s="10"/>
      <c r="S58" s="10"/>
      <c r="T58" s="10"/>
      <c r="U58" s="10"/>
      <c r="V58" s="10"/>
      <c r="W58" s="10"/>
      <c r="X58" s="20"/>
    </row>
    <row r="59" spans="1:24" x14ac:dyDescent="0.25">
      <c r="A59" s="20"/>
      <c r="B59" s="10"/>
      <c r="C59" s="10"/>
      <c r="D59" s="10"/>
      <c r="E59" s="10"/>
      <c r="F59" s="10"/>
      <c r="G59" s="10"/>
      <c r="H59" s="10"/>
      <c r="I59" s="10"/>
      <c r="J59" s="10"/>
      <c r="K59" s="10"/>
      <c r="L59" s="10"/>
      <c r="M59" s="10"/>
      <c r="N59" s="10"/>
      <c r="O59" s="10"/>
      <c r="P59" s="10"/>
      <c r="Q59" s="10"/>
      <c r="R59" s="10"/>
      <c r="S59" s="10"/>
      <c r="T59" s="10"/>
      <c r="U59" s="10"/>
      <c r="V59" s="10"/>
      <c r="W59" s="10"/>
      <c r="X59" s="20"/>
    </row>
    <row r="60" spans="1:24" x14ac:dyDescent="0.25">
      <c r="A60" s="20"/>
      <c r="B60" s="10"/>
      <c r="C60" s="10"/>
      <c r="D60" s="10"/>
      <c r="E60" s="10"/>
      <c r="F60" s="10"/>
      <c r="G60" s="10"/>
      <c r="H60" s="10"/>
      <c r="I60" s="10"/>
      <c r="J60" s="10"/>
      <c r="K60" s="10"/>
      <c r="L60" s="10"/>
      <c r="M60" s="10"/>
      <c r="N60" s="10"/>
      <c r="O60" s="10"/>
      <c r="P60" s="10"/>
      <c r="Q60" s="10"/>
      <c r="R60" s="10"/>
      <c r="S60" s="10"/>
      <c r="T60" s="10"/>
      <c r="U60" s="10"/>
      <c r="V60" s="10"/>
      <c r="W60" s="10"/>
      <c r="X60" s="20"/>
    </row>
    <row r="61" spans="1:24" x14ac:dyDescent="0.25">
      <c r="A61" s="20"/>
      <c r="B61" s="10"/>
      <c r="C61" s="10"/>
      <c r="D61" s="10"/>
      <c r="E61" s="10"/>
      <c r="F61" s="10"/>
      <c r="G61" s="10"/>
      <c r="H61" s="10"/>
      <c r="I61" s="10"/>
      <c r="J61" s="10"/>
      <c r="K61" s="10"/>
      <c r="L61" s="10"/>
      <c r="M61" s="10"/>
      <c r="N61" s="10"/>
      <c r="O61" s="10"/>
      <c r="P61" s="10"/>
      <c r="Q61" s="10"/>
      <c r="R61" s="10"/>
      <c r="S61" s="10"/>
      <c r="T61" s="10"/>
      <c r="U61" s="10"/>
      <c r="V61" s="10"/>
      <c r="W61" s="10"/>
      <c r="X61" s="20"/>
    </row>
    <row r="62" spans="1:24" x14ac:dyDescent="0.25">
      <c r="A62" s="20"/>
      <c r="B62" s="10"/>
      <c r="C62" s="10"/>
      <c r="D62" s="10"/>
      <c r="E62" s="10"/>
      <c r="F62" s="10"/>
      <c r="G62" s="10"/>
      <c r="H62" s="10"/>
      <c r="I62" s="10"/>
      <c r="J62" s="10"/>
      <c r="K62" s="10"/>
      <c r="L62" s="10"/>
      <c r="M62" s="10"/>
      <c r="N62" s="10"/>
      <c r="O62" s="10"/>
      <c r="P62" s="10"/>
      <c r="Q62" s="10"/>
      <c r="R62" s="10"/>
      <c r="S62" s="10"/>
      <c r="T62" s="10"/>
      <c r="U62" s="10"/>
      <c r="V62" s="10"/>
      <c r="W62" s="10"/>
      <c r="X62" s="20"/>
    </row>
    <row r="63" spans="1:24" x14ac:dyDescent="0.25">
      <c r="A63" s="20"/>
      <c r="B63" s="10"/>
      <c r="C63" s="10"/>
      <c r="D63" s="10"/>
      <c r="E63" s="10"/>
      <c r="F63" s="10"/>
      <c r="G63" s="10"/>
      <c r="H63" s="10"/>
      <c r="I63" s="10"/>
      <c r="J63" s="10"/>
      <c r="K63" s="10"/>
      <c r="L63" s="10"/>
      <c r="M63" s="10"/>
      <c r="N63" s="10"/>
      <c r="O63" s="10"/>
      <c r="P63" s="10"/>
      <c r="Q63" s="10"/>
      <c r="R63" s="10"/>
      <c r="S63" s="10"/>
      <c r="T63" s="10"/>
      <c r="U63" s="10"/>
      <c r="V63" s="10"/>
      <c r="W63" s="10"/>
      <c r="X63" s="20"/>
    </row>
    <row r="64" spans="1:24" x14ac:dyDescent="0.25">
      <c r="A64" s="20"/>
      <c r="B64" s="10"/>
      <c r="C64" s="10"/>
      <c r="D64" s="10"/>
      <c r="E64" s="10"/>
      <c r="F64" s="10"/>
      <c r="G64" s="10"/>
      <c r="H64" s="10"/>
      <c r="I64" s="10"/>
      <c r="J64" s="10"/>
      <c r="K64" s="10"/>
      <c r="L64" s="10"/>
      <c r="M64" s="10"/>
      <c r="N64" s="10"/>
      <c r="O64" s="10"/>
      <c r="P64" s="10"/>
      <c r="Q64" s="10"/>
      <c r="R64" s="10"/>
      <c r="S64" s="10"/>
      <c r="T64" s="10"/>
      <c r="U64" s="10"/>
      <c r="V64" s="10"/>
      <c r="W64" s="10"/>
      <c r="X64" s="20"/>
    </row>
    <row r="65" spans="1:24" x14ac:dyDescent="0.25">
      <c r="A65" s="20"/>
      <c r="B65" s="10"/>
      <c r="C65" s="10"/>
      <c r="D65" s="10"/>
      <c r="E65" s="10"/>
      <c r="F65" s="10"/>
      <c r="G65" s="10"/>
      <c r="H65" s="10"/>
      <c r="I65" s="10"/>
      <c r="J65" s="10"/>
      <c r="K65" s="10"/>
      <c r="L65" s="10"/>
      <c r="M65" s="10"/>
      <c r="N65" s="10"/>
      <c r="O65" s="10"/>
      <c r="P65" s="10"/>
      <c r="Q65" s="10"/>
      <c r="R65" s="10"/>
      <c r="S65" s="10"/>
      <c r="T65" s="10"/>
      <c r="U65" s="10"/>
      <c r="V65" s="10"/>
      <c r="W65" s="10"/>
      <c r="X65" s="20"/>
    </row>
    <row r="66" spans="1:24" x14ac:dyDescent="0.25">
      <c r="A66" s="20"/>
      <c r="B66" s="10"/>
      <c r="C66" s="10"/>
      <c r="D66" s="10"/>
      <c r="E66" s="10"/>
      <c r="F66" s="10"/>
      <c r="G66" s="10"/>
      <c r="H66" s="10"/>
      <c r="I66" s="10"/>
      <c r="J66" s="10"/>
      <c r="K66" s="10"/>
      <c r="L66" s="10"/>
      <c r="M66" s="10"/>
      <c r="N66" s="10"/>
      <c r="O66" s="10"/>
      <c r="P66" s="10"/>
      <c r="Q66" s="10"/>
      <c r="R66" s="10"/>
      <c r="S66" s="10"/>
      <c r="T66" s="10"/>
      <c r="U66" s="10"/>
      <c r="V66" s="10"/>
      <c r="W66" s="10"/>
      <c r="X66" s="20"/>
    </row>
    <row r="67" spans="1:24" ht="17.399999999999999" x14ac:dyDescent="0.25">
      <c r="A67" s="20"/>
      <c r="B67" s="92"/>
      <c r="C67" s="92"/>
      <c r="D67" s="92"/>
      <c r="E67" s="92"/>
      <c r="F67" s="92"/>
      <c r="G67" s="92"/>
      <c r="H67" s="92"/>
      <c r="I67" s="92"/>
      <c r="J67" s="92"/>
      <c r="K67" s="92"/>
      <c r="L67" s="92"/>
      <c r="M67" s="92"/>
      <c r="N67" s="92"/>
      <c r="O67" s="92"/>
      <c r="P67" s="92"/>
      <c r="Q67" s="92"/>
      <c r="R67" s="92"/>
      <c r="S67" s="92"/>
      <c r="T67" s="92"/>
      <c r="U67" s="92"/>
      <c r="V67" s="92"/>
      <c r="W67" s="92"/>
      <c r="X67" s="20"/>
    </row>
    <row r="68" spans="1:24" ht="17.399999999999999" x14ac:dyDescent="0.25">
      <c r="A68" s="20"/>
      <c r="B68" s="92"/>
      <c r="C68" s="92"/>
      <c r="D68" s="92"/>
      <c r="E68" s="92"/>
      <c r="F68" s="92"/>
      <c r="G68" s="92"/>
      <c r="H68" s="92"/>
      <c r="I68" s="92"/>
      <c r="J68" s="92"/>
      <c r="K68" s="92"/>
      <c r="L68" s="92"/>
      <c r="M68" s="92"/>
      <c r="N68" s="92"/>
      <c r="O68" s="92"/>
      <c r="P68" s="92"/>
      <c r="Q68" s="92"/>
      <c r="R68" s="92"/>
      <c r="S68" s="92"/>
      <c r="T68" s="92"/>
      <c r="U68" s="92"/>
      <c r="V68" s="92"/>
      <c r="W68" s="92"/>
      <c r="X68" s="20"/>
    </row>
    <row r="69" spans="1:24" ht="17.399999999999999" x14ac:dyDescent="0.25">
      <c r="A69" s="20"/>
      <c r="B69" s="92"/>
      <c r="C69" s="92"/>
      <c r="D69" s="92"/>
      <c r="E69" s="92"/>
      <c r="F69" s="92"/>
      <c r="G69" s="92"/>
      <c r="H69" s="92"/>
      <c r="I69" s="92"/>
      <c r="J69" s="92"/>
      <c r="K69" s="92"/>
      <c r="L69" s="92"/>
      <c r="M69" s="92"/>
      <c r="N69" s="92"/>
      <c r="O69" s="92"/>
      <c r="P69" s="92"/>
      <c r="Q69" s="92"/>
      <c r="R69" s="92"/>
      <c r="S69" s="92"/>
      <c r="T69" s="92"/>
      <c r="U69" s="92"/>
      <c r="V69" s="92"/>
      <c r="W69" s="92"/>
      <c r="X69" s="20"/>
    </row>
    <row r="70" spans="1:24" ht="17.399999999999999" x14ac:dyDescent="0.25">
      <c r="A70" s="20"/>
      <c r="B70" s="116"/>
      <c r="C70" s="116"/>
      <c r="D70" s="116"/>
      <c r="E70" s="116"/>
      <c r="F70" s="116"/>
      <c r="G70" s="116"/>
      <c r="H70" s="116"/>
      <c r="I70" s="116"/>
      <c r="J70" s="116"/>
      <c r="K70" s="116"/>
      <c r="L70" s="116"/>
      <c r="M70" s="116"/>
      <c r="N70" s="116"/>
      <c r="O70" s="20"/>
      <c r="P70" s="20"/>
      <c r="Q70" s="20"/>
      <c r="R70" s="20"/>
      <c r="S70" s="20"/>
      <c r="T70" s="20"/>
      <c r="U70" s="20"/>
      <c r="V70" s="20"/>
      <c r="W70" s="20"/>
      <c r="X70" s="20"/>
    </row>
  </sheetData>
  <sheetProtection algorithmName="SHA-512" hashValue="RQpUrNmGqs6RRrabEr1cB65RCswP8TAoyBTsGrLlcU8c+WPezWM2vFaFSPiDkd39b8qjeAtXi3M0zjC/XA988w==" saltValue="0HqbmfyqMCLwujHU9VJ56w==" spinCount="100000" sheet="1" objects="1" scenarios="1"/>
  <mergeCells count="4">
    <mergeCell ref="B7:G7"/>
    <mergeCell ref="I7:S7"/>
    <mergeCell ref="B9:G9"/>
    <mergeCell ref="I9:S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78097-5AE2-42BF-865F-5E365234E6D0}">
  <dimension ref="A1:X15"/>
  <sheetViews>
    <sheetView showGridLines="0" tabSelected="1" zoomScale="70" zoomScaleNormal="70" workbookViewId="0">
      <selection activeCell="R9" sqref="R9"/>
    </sheetView>
  </sheetViews>
  <sheetFormatPr defaultColWidth="9.109375" defaultRowHeight="15" x14ac:dyDescent="0.25"/>
  <cols>
    <col min="1" max="1" width="4.33203125" style="65" customWidth="1"/>
    <col min="2" max="14" width="14.88671875" style="65" customWidth="1"/>
    <col min="15" max="16384" width="9.109375" style="65"/>
  </cols>
  <sheetData>
    <row r="1" spans="1:24" ht="75" customHeight="1" x14ac:dyDescent="0.25">
      <c r="A1" s="64"/>
      <c r="B1" s="64"/>
      <c r="C1" s="64"/>
      <c r="D1" s="64"/>
      <c r="E1" s="64"/>
      <c r="F1" s="64"/>
      <c r="G1" s="64"/>
      <c r="H1" s="64"/>
      <c r="I1" s="64"/>
      <c r="J1" s="64"/>
      <c r="K1" s="64"/>
      <c r="L1" s="64"/>
      <c r="M1" s="64"/>
      <c r="N1" s="64"/>
      <c r="O1" s="64"/>
      <c r="P1" s="64"/>
      <c r="Q1" s="64"/>
      <c r="R1" s="64"/>
      <c r="S1" s="64"/>
      <c r="T1" s="64"/>
      <c r="U1" s="64"/>
      <c r="V1" s="64"/>
      <c r="W1" s="64"/>
      <c r="X1" s="64"/>
    </row>
    <row r="4" spans="1:24" s="88" customFormat="1" ht="17.399999999999999" x14ac:dyDescent="0.3">
      <c r="B4" s="191" t="s">
        <v>128</v>
      </c>
      <c r="C4" s="192"/>
      <c r="D4" s="192"/>
      <c r="E4" s="192"/>
      <c r="F4" s="192"/>
      <c r="G4" s="192"/>
      <c r="H4" s="192"/>
      <c r="I4" s="192"/>
      <c r="J4" s="192"/>
      <c r="K4" s="192"/>
      <c r="L4" s="192"/>
      <c r="M4" s="192"/>
      <c r="N4" s="192"/>
    </row>
    <row r="5" spans="1:24" ht="130.5" customHeight="1" x14ac:dyDescent="0.25">
      <c r="B5" s="190" t="s">
        <v>129</v>
      </c>
      <c r="C5" s="190"/>
      <c r="D5" s="190"/>
      <c r="E5" s="190"/>
      <c r="F5" s="190"/>
      <c r="G5" s="190"/>
      <c r="H5" s="190"/>
      <c r="I5" s="190"/>
      <c r="J5" s="190"/>
      <c r="K5" s="190"/>
      <c r="L5" s="190"/>
      <c r="M5" s="190"/>
      <c r="N5" s="190"/>
      <c r="O5" s="118"/>
      <c r="P5" s="118"/>
      <c r="Q5" s="118"/>
      <c r="R5" s="118"/>
      <c r="S5" s="118"/>
      <c r="T5" s="118"/>
      <c r="U5" s="118"/>
      <c r="V5" s="118"/>
      <c r="W5" s="118"/>
    </row>
    <row r="6" spans="1:24" ht="8.25" customHeight="1" x14ac:dyDescent="0.25"/>
    <row r="7" spans="1:24" ht="131.25" customHeight="1" x14ac:dyDescent="0.25">
      <c r="B7" s="190" t="s">
        <v>130</v>
      </c>
      <c r="C7" s="190"/>
      <c r="D7" s="190"/>
      <c r="E7" s="190"/>
      <c r="F7" s="190"/>
      <c r="G7" s="190"/>
      <c r="H7" s="190"/>
      <c r="I7" s="190"/>
      <c r="J7" s="190"/>
      <c r="K7" s="190"/>
      <c r="L7" s="190"/>
      <c r="M7" s="190"/>
      <c r="N7" s="190"/>
    </row>
    <row r="8" spans="1:24" ht="7.5" customHeight="1" x14ac:dyDescent="0.25"/>
    <row r="9" spans="1:24" ht="159" customHeight="1" x14ac:dyDescent="0.25">
      <c r="B9" s="190" t="s">
        <v>131</v>
      </c>
      <c r="C9" s="190"/>
      <c r="D9" s="190"/>
      <c r="E9" s="190"/>
      <c r="F9" s="190"/>
      <c r="G9" s="190"/>
      <c r="H9" s="190"/>
      <c r="I9" s="190"/>
      <c r="J9" s="190"/>
      <c r="K9" s="190"/>
      <c r="L9" s="190"/>
      <c r="M9" s="190"/>
      <c r="N9" s="190"/>
    </row>
    <row r="10" spans="1:24" ht="9.75" customHeight="1" x14ac:dyDescent="0.25"/>
    <row r="11" spans="1:24" ht="50.25" customHeight="1" x14ac:dyDescent="0.25">
      <c r="B11" s="190" t="s">
        <v>132</v>
      </c>
      <c r="C11" s="190"/>
      <c r="D11" s="190"/>
      <c r="E11" s="190"/>
      <c r="F11" s="190"/>
      <c r="G11" s="190"/>
      <c r="H11" s="190"/>
      <c r="I11" s="190"/>
      <c r="J11" s="190"/>
      <c r="K11" s="190"/>
      <c r="L11" s="190"/>
      <c r="M11" s="190"/>
      <c r="N11" s="190"/>
    </row>
    <row r="12" spans="1:24" ht="9" customHeight="1" x14ac:dyDescent="0.25"/>
    <row r="13" spans="1:24" ht="48" customHeight="1" x14ac:dyDescent="0.25">
      <c r="B13" s="190" t="s">
        <v>133</v>
      </c>
      <c r="C13" s="190"/>
      <c r="D13" s="190"/>
      <c r="E13" s="190"/>
      <c r="F13" s="190"/>
      <c r="G13" s="190"/>
      <c r="H13" s="190"/>
      <c r="I13" s="190"/>
      <c r="J13" s="190"/>
      <c r="K13" s="190"/>
      <c r="L13" s="190"/>
      <c r="M13" s="190"/>
      <c r="N13" s="190"/>
    </row>
    <row r="14" spans="1:24" ht="6.75" customHeight="1" x14ac:dyDescent="0.25"/>
    <row r="15" spans="1:24" s="113" customFormat="1" ht="102" customHeight="1" x14ac:dyDescent="0.3">
      <c r="B15" s="190" t="s">
        <v>134</v>
      </c>
      <c r="C15" s="190"/>
      <c r="D15" s="190"/>
      <c r="E15" s="190"/>
      <c r="F15" s="190"/>
      <c r="G15" s="190"/>
      <c r="H15" s="190"/>
      <c r="I15" s="190"/>
      <c r="J15" s="190"/>
      <c r="K15" s="190"/>
      <c r="L15" s="190"/>
      <c r="M15" s="190"/>
      <c r="N15" s="190"/>
    </row>
  </sheetData>
  <sheetProtection algorithmName="SHA-512" hashValue="fppmxDvuOzo3RkstrtcW0llwxNt9ZB9rc2Z9ZNd/HMCKSQ/bl4rxSUmSNtz+EvEsHHryzejUVkv7THEV6vKQ2g==" saltValue="w+fShPL/Z4FuMW9+VnymoQ==" spinCount="100000" sheet="1" objects="1" scenarios="1"/>
  <mergeCells count="7">
    <mergeCell ref="B15:N15"/>
    <mergeCell ref="B4:N4"/>
    <mergeCell ref="B5:N5"/>
    <mergeCell ref="B7:N7"/>
    <mergeCell ref="B9:N9"/>
    <mergeCell ref="B11:N11"/>
    <mergeCell ref="B13:N13"/>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D03875-81EC-400E-B49D-B38D03DED7A3}">
  <sheetPr>
    <tabColor theme="4" tint="0.39997558519241921"/>
  </sheetPr>
  <dimension ref="A1:Q22"/>
  <sheetViews>
    <sheetView workbookViewId="0">
      <selection activeCell="D18" sqref="D18"/>
    </sheetView>
  </sheetViews>
  <sheetFormatPr defaultRowHeight="14.4" x14ac:dyDescent="0.3"/>
  <cols>
    <col min="1" max="1" width="62.109375" customWidth="1"/>
    <col min="2" max="2" width="9.5546875" bestFit="1" customWidth="1"/>
  </cols>
  <sheetData>
    <row r="1" spans="1:17" x14ac:dyDescent="0.3">
      <c r="A1" s="6" t="s">
        <v>135</v>
      </c>
      <c r="B1" t="s">
        <v>136</v>
      </c>
      <c r="L1" t="s">
        <v>136</v>
      </c>
      <c r="Q1" t="s">
        <v>137</v>
      </c>
    </row>
    <row r="2" spans="1:17" x14ac:dyDescent="0.3">
      <c r="A2" t="s">
        <v>138</v>
      </c>
      <c r="B2" s="5">
        <v>45709</v>
      </c>
    </row>
    <row r="3" spans="1:17" x14ac:dyDescent="0.3">
      <c r="A3" t="s">
        <v>13</v>
      </c>
      <c r="B3" s="5">
        <v>45709</v>
      </c>
      <c r="L3" s="9"/>
      <c r="Q3" s="9">
        <v>45646</v>
      </c>
    </row>
    <row r="4" spans="1:17" x14ac:dyDescent="0.3">
      <c r="A4" s="37" t="s">
        <v>139</v>
      </c>
      <c r="B4" s="5">
        <v>45709</v>
      </c>
      <c r="L4" s="9"/>
    </row>
    <row r="5" spans="1:17" x14ac:dyDescent="0.3">
      <c r="A5" t="s">
        <v>140</v>
      </c>
      <c r="B5" s="5">
        <v>45709</v>
      </c>
      <c r="L5" s="9"/>
    </row>
    <row r="6" spans="1:17" x14ac:dyDescent="0.3">
      <c r="A6" t="s">
        <v>141</v>
      </c>
      <c r="B6" s="5">
        <v>45709</v>
      </c>
      <c r="L6" s="9"/>
    </row>
    <row r="7" spans="1:17" x14ac:dyDescent="0.3">
      <c r="A7" t="s">
        <v>142</v>
      </c>
      <c r="B7" s="5">
        <v>45709</v>
      </c>
      <c r="L7" s="9"/>
    </row>
    <row r="8" spans="1:17" x14ac:dyDescent="0.3">
      <c r="A8" t="s">
        <v>143</v>
      </c>
      <c r="B8" s="5">
        <v>45709</v>
      </c>
      <c r="L8" s="9"/>
    </row>
    <row r="9" spans="1:17" x14ac:dyDescent="0.3">
      <c r="A9" t="s">
        <v>144</v>
      </c>
      <c r="B9" s="5">
        <v>45709</v>
      </c>
      <c r="L9" s="9"/>
    </row>
    <row r="10" spans="1:17" x14ac:dyDescent="0.3">
      <c r="A10" t="s">
        <v>145</v>
      </c>
      <c r="B10" s="5">
        <v>45709</v>
      </c>
      <c r="L10" s="9"/>
    </row>
    <row r="11" spans="1:17" x14ac:dyDescent="0.3">
      <c r="A11" t="s">
        <v>146</v>
      </c>
      <c r="B11" s="5">
        <v>45709</v>
      </c>
      <c r="L11" s="9"/>
    </row>
    <row r="12" spans="1:17" x14ac:dyDescent="0.3">
      <c r="L12" s="9"/>
    </row>
    <row r="13" spans="1:17" x14ac:dyDescent="0.3">
      <c r="L13" s="9"/>
    </row>
    <row r="14" spans="1:17" x14ac:dyDescent="0.3">
      <c r="L14" s="9"/>
    </row>
    <row r="15" spans="1:17" x14ac:dyDescent="0.3">
      <c r="L15" s="9"/>
    </row>
    <row r="16" spans="1:17" x14ac:dyDescent="0.3">
      <c r="L16" s="9"/>
    </row>
    <row r="17" spans="12:12" x14ac:dyDescent="0.3">
      <c r="L17" s="9"/>
    </row>
    <row r="18" spans="12:12" x14ac:dyDescent="0.3">
      <c r="L18" s="9"/>
    </row>
    <row r="19" spans="12:12" x14ac:dyDescent="0.3">
      <c r="L19" s="9"/>
    </row>
    <row r="20" spans="12:12" x14ac:dyDescent="0.3">
      <c r="L20" s="9"/>
    </row>
    <row r="21" spans="12:12" x14ac:dyDescent="0.3">
      <c r="L21" s="9"/>
    </row>
    <row r="22" spans="12:12" x14ac:dyDescent="0.3">
      <c r="L22" s="9"/>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F8A00-AA3C-437A-A93A-7D0D7BD242C4}">
  <sheetPr>
    <tabColor rgb="FFFFFF00"/>
  </sheetPr>
  <dimension ref="A1:CC16"/>
  <sheetViews>
    <sheetView topLeftCell="BJ1" workbookViewId="0">
      <selection activeCell="J2" sqref="J2:CC2"/>
    </sheetView>
  </sheetViews>
  <sheetFormatPr defaultRowHeight="14.4" x14ac:dyDescent="0.3"/>
  <cols>
    <col min="1" max="1" width="78.5546875" customWidth="1"/>
    <col min="2" max="2" width="69.6640625" customWidth="1"/>
    <col min="3" max="3" width="19.33203125" style="5" customWidth="1"/>
    <col min="4" max="4" width="17" style="5" customWidth="1"/>
    <col min="6" max="6" width="67.88671875" customWidth="1"/>
    <col min="8" max="8" width="10.6640625" style="5" bestFit="1" customWidth="1"/>
  </cols>
  <sheetData>
    <row r="1" spans="1:81" s="7" customFormat="1" ht="114" customHeight="1" x14ac:dyDescent="0.3">
      <c r="C1" s="34" t="s">
        <v>147</v>
      </c>
      <c r="D1" s="34" t="s">
        <v>148</v>
      </c>
      <c r="E1" s="7" t="s">
        <v>149</v>
      </c>
      <c r="F1" s="7" t="s">
        <v>150</v>
      </c>
      <c r="G1" s="7" t="s">
        <v>151</v>
      </c>
      <c r="H1" s="34" t="s">
        <v>152</v>
      </c>
      <c r="I1" s="7" t="s">
        <v>153</v>
      </c>
      <c r="J1" s="7" t="s">
        <v>97</v>
      </c>
      <c r="K1" s="7" t="s">
        <v>154</v>
      </c>
      <c r="L1" s="7" t="s">
        <v>155</v>
      </c>
      <c r="M1" s="7" t="s">
        <v>156</v>
      </c>
      <c r="N1" s="7" t="s">
        <v>157</v>
      </c>
      <c r="O1" s="7" t="s">
        <v>158</v>
      </c>
      <c r="P1" s="7" t="s">
        <v>159</v>
      </c>
      <c r="Q1" s="7" t="s">
        <v>160</v>
      </c>
      <c r="R1" s="7" t="s">
        <v>161</v>
      </c>
      <c r="S1" s="7" t="s">
        <v>162</v>
      </c>
      <c r="T1" s="7" t="s">
        <v>163</v>
      </c>
      <c r="U1" s="7" t="s">
        <v>164</v>
      </c>
      <c r="V1" s="7" t="s">
        <v>165</v>
      </c>
      <c r="W1" s="7" t="s">
        <v>166</v>
      </c>
      <c r="X1" s="7" t="s">
        <v>167</v>
      </c>
      <c r="Y1" s="7" t="s">
        <v>168</v>
      </c>
      <c r="Z1" s="7" t="s">
        <v>169</v>
      </c>
      <c r="AA1" s="7" t="s">
        <v>170</v>
      </c>
      <c r="AB1" s="7" t="s">
        <v>171</v>
      </c>
      <c r="AC1" s="7" t="s">
        <v>172</v>
      </c>
      <c r="AD1" s="7" t="s">
        <v>173</v>
      </c>
      <c r="AE1" s="7" t="s">
        <v>174</v>
      </c>
      <c r="AF1" s="7" t="s">
        <v>175</v>
      </c>
      <c r="AG1" s="7" t="s">
        <v>176</v>
      </c>
      <c r="AH1" s="7" t="s">
        <v>177</v>
      </c>
      <c r="AI1" s="7" t="s">
        <v>178</v>
      </c>
      <c r="AJ1" s="7" t="s">
        <v>179</v>
      </c>
      <c r="AK1" s="7" t="s">
        <v>180</v>
      </c>
      <c r="AL1" s="7" t="s">
        <v>181</v>
      </c>
      <c r="AM1" s="7" t="s">
        <v>182</v>
      </c>
      <c r="AN1" s="7" t="s">
        <v>183</v>
      </c>
      <c r="AO1" s="7" t="s">
        <v>184</v>
      </c>
      <c r="AP1" s="7" t="s">
        <v>185</v>
      </c>
      <c r="AQ1" s="7" t="s">
        <v>186</v>
      </c>
      <c r="AR1" s="7" t="s">
        <v>187</v>
      </c>
      <c r="AS1" s="7" t="s">
        <v>188</v>
      </c>
      <c r="AT1" s="7" t="s">
        <v>189</v>
      </c>
      <c r="AU1" s="7" t="s">
        <v>190</v>
      </c>
      <c r="AV1" s="7" t="s">
        <v>191</v>
      </c>
      <c r="AW1" s="7" t="s">
        <v>192</v>
      </c>
      <c r="AX1" s="7" t="s">
        <v>193</v>
      </c>
      <c r="AY1" s="7" t="s">
        <v>194</v>
      </c>
      <c r="AZ1" s="7" t="s">
        <v>195</v>
      </c>
      <c r="BA1" s="7" t="s">
        <v>196</v>
      </c>
      <c r="BB1" s="7" t="s">
        <v>197</v>
      </c>
      <c r="BC1" s="7" t="s">
        <v>198</v>
      </c>
      <c r="BD1" s="7" t="s">
        <v>199</v>
      </c>
      <c r="BE1" s="7" t="s">
        <v>200</v>
      </c>
      <c r="BF1" s="7" t="s">
        <v>201</v>
      </c>
      <c r="BG1" s="7" t="s">
        <v>202</v>
      </c>
      <c r="BH1" s="7" t="s">
        <v>203</v>
      </c>
      <c r="BI1" s="7" t="s">
        <v>204</v>
      </c>
      <c r="BJ1" s="7" t="s">
        <v>205</v>
      </c>
      <c r="BK1" s="7" t="s">
        <v>206</v>
      </c>
      <c r="BL1" s="7" t="s">
        <v>207</v>
      </c>
      <c r="BM1" s="7" t="s">
        <v>208</v>
      </c>
      <c r="BN1" s="7" t="s">
        <v>209</v>
      </c>
      <c r="BO1" s="7" t="s">
        <v>210</v>
      </c>
      <c r="BP1" s="7" t="s">
        <v>211</v>
      </c>
      <c r="BQ1" s="7" t="s">
        <v>212</v>
      </c>
      <c r="BR1" s="7" t="s">
        <v>213</v>
      </c>
      <c r="BS1" s="7" t="s">
        <v>214</v>
      </c>
      <c r="BT1" s="7" t="s">
        <v>215</v>
      </c>
      <c r="BU1" s="7" t="s">
        <v>216</v>
      </c>
      <c r="BV1" s="7" t="s">
        <v>217</v>
      </c>
      <c r="BW1" s="7" t="s">
        <v>218</v>
      </c>
      <c r="BX1" s="7" t="s">
        <v>219</v>
      </c>
      <c r="BY1" s="7" t="s">
        <v>220</v>
      </c>
      <c r="BZ1" s="7" t="s">
        <v>221</v>
      </c>
      <c r="CA1" s="7" t="s">
        <v>222</v>
      </c>
      <c r="CB1" s="7" t="s">
        <v>223</v>
      </c>
      <c r="CC1" s="7" t="s">
        <v>224</v>
      </c>
    </row>
    <row r="2" spans="1:81" s="7" customFormat="1" ht="84.6" customHeight="1" x14ac:dyDescent="0.3">
      <c r="B2" s="7" t="s">
        <v>225</v>
      </c>
      <c r="C2" s="34"/>
      <c r="D2" s="34"/>
      <c r="E2" s="7" t="s">
        <v>149</v>
      </c>
      <c r="F2" s="7" t="s">
        <v>150</v>
      </c>
      <c r="G2" s="7" t="s">
        <v>151</v>
      </c>
      <c r="H2" s="34" t="s">
        <v>152</v>
      </c>
      <c r="I2" s="7" t="s">
        <v>153</v>
      </c>
      <c r="J2" s="7" t="s">
        <v>97</v>
      </c>
      <c r="K2" s="7" t="s">
        <v>154</v>
      </c>
      <c r="L2" s="7" t="s">
        <v>155</v>
      </c>
      <c r="M2" s="7" t="s">
        <v>156</v>
      </c>
      <c r="N2" s="7" t="s">
        <v>157</v>
      </c>
      <c r="O2" s="7" t="s">
        <v>158</v>
      </c>
      <c r="P2" s="7" t="s">
        <v>159</v>
      </c>
      <c r="Q2" s="7" t="s">
        <v>160</v>
      </c>
      <c r="R2" s="7" t="s">
        <v>161</v>
      </c>
      <c r="S2" s="7" t="s">
        <v>162</v>
      </c>
      <c r="T2" s="7" t="s">
        <v>163</v>
      </c>
      <c r="U2" s="7" t="s">
        <v>164</v>
      </c>
      <c r="V2" s="7" t="s">
        <v>165</v>
      </c>
      <c r="W2" s="7" t="s">
        <v>166</v>
      </c>
      <c r="X2" s="7" t="s">
        <v>167</v>
      </c>
      <c r="Y2" s="7" t="s">
        <v>168</v>
      </c>
      <c r="Z2" s="7" t="s">
        <v>169</v>
      </c>
      <c r="AA2" s="7" t="s">
        <v>170</v>
      </c>
      <c r="AB2" s="7" t="s">
        <v>171</v>
      </c>
      <c r="AC2" s="7" t="s">
        <v>172</v>
      </c>
      <c r="AD2" s="7" t="s">
        <v>173</v>
      </c>
      <c r="AE2" s="7" t="s">
        <v>174</v>
      </c>
      <c r="AF2" s="7" t="s">
        <v>175</v>
      </c>
      <c r="AG2" s="7" t="s">
        <v>176</v>
      </c>
      <c r="AH2" s="7" t="s">
        <v>177</v>
      </c>
      <c r="AI2" s="7" t="s">
        <v>167</v>
      </c>
      <c r="AJ2" s="7" t="s">
        <v>168</v>
      </c>
      <c r="AK2" s="7" t="s">
        <v>180</v>
      </c>
      <c r="AL2" s="7" t="s">
        <v>181</v>
      </c>
      <c r="AM2" s="7" t="s">
        <v>182</v>
      </c>
      <c r="AN2" s="7" t="s">
        <v>183</v>
      </c>
      <c r="AO2" s="7" t="s">
        <v>184</v>
      </c>
      <c r="AP2" s="7" t="s">
        <v>226</v>
      </c>
      <c r="AQ2" s="7" t="s">
        <v>227</v>
      </c>
      <c r="AR2" s="7" t="s">
        <v>187</v>
      </c>
      <c r="AS2" s="7" t="s">
        <v>188</v>
      </c>
      <c r="AT2" s="7" t="s">
        <v>228</v>
      </c>
      <c r="AU2" s="7" t="s">
        <v>229</v>
      </c>
      <c r="AV2" s="7" t="s">
        <v>230</v>
      </c>
      <c r="AW2" s="7" t="s">
        <v>231</v>
      </c>
      <c r="AX2" s="7" t="s">
        <v>232</v>
      </c>
      <c r="AY2" s="7" t="s">
        <v>233</v>
      </c>
      <c r="AZ2" s="7" t="s">
        <v>195</v>
      </c>
      <c r="BA2" s="7" t="s">
        <v>196</v>
      </c>
      <c r="BB2" s="7" t="s">
        <v>197</v>
      </c>
      <c r="BC2" s="7" t="s">
        <v>198</v>
      </c>
      <c r="BD2" s="7" t="s">
        <v>199</v>
      </c>
      <c r="BE2" s="7" t="s">
        <v>200</v>
      </c>
      <c r="BF2" s="7" t="s">
        <v>201</v>
      </c>
      <c r="BG2" s="7" t="s">
        <v>202</v>
      </c>
      <c r="BH2" s="7" t="s">
        <v>203</v>
      </c>
      <c r="BI2" s="7" t="s">
        <v>204</v>
      </c>
      <c r="BJ2" s="7" t="s">
        <v>205</v>
      </c>
      <c r="BK2" s="7" t="s">
        <v>206</v>
      </c>
      <c r="BL2" s="7" t="s">
        <v>207</v>
      </c>
      <c r="BM2" s="7" t="s">
        <v>208</v>
      </c>
      <c r="BN2" s="7" t="s">
        <v>209</v>
      </c>
      <c r="BO2" s="7" t="s">
        <v>210</v>
      </c>
      <c r="BP2" s="7" t="s">
        <v>211</v>
      </c>
      <c r="BQ2" s="7" t="s">
        <v>212</v>
      </c>
      <c r="BR2" s="7" t="s">
        <v>213</v>
      </c>
      <c r="BS2" s="7" t="s">
        <v>214</v>
      </c>
      <c r="BT2" s="7" t="s">
        <v>215</v>
      </c>
      <c r="BU2" s="7" t="s">
        <v>216</v>
      </c>
      <c r="BV2" s="7" t="s">
        <v>217</v>
      </c>
      <c r="BW2" s="7" t="s">
        <v>218</v>
      </c>
      <c r="BX2" s="7" t="s">
        <v>219</v>
      </c>
      <c r="BY2" s="7" t="s">
        <v>220</v>
      </c>
      <c r="BZ2" s="7" t="s">
        <v>221</v>
      </c>
      <c r="CA2" s="7" t="s">
        <v>234</v>
      </c>
      <c r="CB2" s="7" t="s">
        <v>223</v>
      </c>
      <c r="CC2" s="7" t="s">
        <v>224</v>
      </c>
    </row>
    <row r="3" spans="1:81" x14ac:dyDescent="0.3">
      <c r="A3" t="str">
        <f t="shared" ref="A3:A12" si="0">_xlfn.CONCAT(B3, D3)</f>
        <v>Fidelity Emerging Markets Quality Income Index45709</v>
      </c>
      <c r="B3" s="37" t="s">
        <v>138</v>
      </c>
      <c r="C3" s="5">
        <v>45709</v>
      </c>
      <c r="D3" s="5">
        <v>45709</v>
      </c>
      <c r="E3" t="s">
        <v>235</v>
      </c>
      <c r="F3" t="s">
        <v>138</v>
      </c>
      <c r="G3" t="s">
        <v>236</v>
      </c>
      <c r="H3" s="5">
        <v>45712</v>
      </c>
      <c r="I3" t="s">
        <v>237</v>
      </c>
      <c r="J3">
        <v>132</v>
      </c>
      <c r="K3">
        <v>50.288949930000001</v>
      </c>
      <c r="L3">
        <v>124</v>
      </c>
      <c r="M3">
        <v>0.94775314399999999</v>
      </c>
      <c r="N3">
        <v>48.67413363</v>
      </c>
      <c r="O3">
        <v>124</v>
      </c>
      <c r="P3">
        <v>0.94775314399999999</v>
      </c>
      <c r="Q3">
        <v>130</v>
      </c>
      <c r="R3">
        <v>0.98630311699999995</v>
      </c>
      <c r="S3">
        <v>40.066854550000002</v>
      </c>
      <c r="T3">
        <v>0.75494849600000002</v>
      </c>
      <c r="U3">
        <v>84</v>
      </c>
      <c r="V3">
        <v>0.23062713500000001</v>
      </c>
      <c r="W3">
        <v>18</v>
      </c>
      <c r="X3">
        <v>132</v>
      </c>
      <c r="Y3">
        <v>1</v>
      </c>
      <c r="Z3">
        <v>138.18575939999999</v>
      </c>
      <c r="AA3">
        <v>108</v>
      </c>
      <c r="AB3">
        <v>0.80168097199999999</v>
      </c>
      <c r="AC3">
        <v>23</v>
      </c>
      <c r="AD3">
        <v>0.18411824399999999</v>
      </c>
      <c r="AE3">
        <v>1</v>
      </c>
      <c r="AF3">
        <v>1.4200783999999999E-2</v>
      </c>
      <c r="AG3">
        <v>5.2941669999999998E-3</v>
      </c>
      <c r="AH3">
        <v>7</v>
      </c>
      <c r="AI3">
        <v>132</v>
      </c>
      <c r="AJ3">
        <v>1</v>
      </c>
      <c r="AK3">
        <v>51.082955669999997</v>
      </c>
      <c r="AL3">
        <v>124</v>
      </c>
      <c r="AM3">
        <v>0.94775314399999999</v>
      </c>
      <c r="AN3">
        <v>5.7284679999999996E-3</v>
      </c>
      <c r="AO3">
        <v>1</v>
      </c>
      <c r="AP3">
        <v>0</v>
      </c>
      <c r="AQ3">
        <v>0</v>
      </c>
      <c r="AR3">
        <v>132</v>
      </c>
      <c r="AS3">
        <v>1</v>
      </c>
      <c r="AT3">
        <v>0</v>
      </c>
      <c r="AU3">
        <v>0</v>
      </c>
      <c r="AV3">
        <v>0</v>
      </c>
      <c r="AW3">
        <v>0</v>
      </c>
      <c r="AX3">
        <v>132</v>
      </c>
      <c r="AY3">
        <v>1</v>
      </c>
      <c r="AZ3">
        <v>49.799804569999999</v>
      </c>
      <c r="BA3">
        <v>124</v>
      </c>
      <c r="BB3">
        <v>0.94775314399999999</v>
      </c>
      <c r="BC3">
        <v>126</v>
      </c>
      <c r="BD3">
        <v>0.90486359000000005</v>
      </c>
      <c r="BE3">
        <v>3</v>
      </c>
      <c r="BF3">
        <v>2.2705744999999999E-2</v>
      </c>
      <c r="BG3">
        <v>0.26084957556509702</v>
      </c>
      <c r="BH3">
        <v>0.98579912601878905</v>
      </c>
      <c r="BI3">
        <v>131</v>
      </c>
      <c r="BJ3">
        <v>33.917874382767202</v>
      </c>
      <c r="BK3">
        <v>0.74403782343031999</v>
      </c>
      <c r="BL3">
        <v>94</v>
      </c>
      <c r="BM3">
        <v>38.466525653856898</v>
      </c>
      <c r="BN3">
        <v>0.44836990506187002</v>
      </c>
      <c r="BO3">
        <v>62</v>
      </c>
      <c r="BP3">
        <v>57.6432384381242</v>
      </c>
      <c r="BQ3">
        <v>0.98579912601878905</v>
      </c>
      <c r="BR3">
        <v>62</v>
      </c>
      <c r="BS3">
        <v>18.913452688613098</v>
      </c>
      <c r="BT3">
        <v>0.98579912601878905</v>
      </c>
      <c r="BU3">
        <v>62</v>
      </c>
      <c r="BV3">
        <v>1</v>
      </c>
      <c r="BW3">
        <v>132</v>
      </c>
      <c r="BX3">
        <v>0.43271813016255301</v>
      </c>
      <c r="BY3">
        <v>0.81867945162248001</v>
      </c>
      <c r="BZ3">
        <v>108</v>
      </c>
      <c r="CA3">
        <v>0.87152976478763999</v>
      </c>
      <c r="CB3">
        <v>1</v>
      </c>
      <c r="CC3">
        <v>132</v>
      </c>
    </row>
    <row r="4" spans="1:81" x14ac:dyDescent="0.3">
      <c r="A4" t="str">
        <f t="shared" si="0"/>
        <v>Fidelity Emerging Markets Quality Value Index45709</v>
      </c>
      <c r="B4" s="38" t="s">
        <v>13</v>
      </c>
      <c r="C4" s="5">
        <v>45709</v>
      </c>
      <c r="D4" s="5">
        <v>45709</v>
      </c>
      <c r="E4" t="s">
        <v>238</v>
      </c>
      <c r="F4" t="s">
        <v>13</v>
      </c>
      <c r="G4" t="s">
        <v>239</v>
      </c>
      <c r="H4" s="5">
        <v>45712</v>
      </c>
      <c r="I4" t="s">
        <v>237</v>
      </c>
      <c r="J4">
        <v>145</v>
      </c>
      <c r="K4">
        <v>56.868600989999997</v>
      </c>
      <c r="L4">
        <v>140</v>
      </c>
      <c r="M4">
        <v>0.975350779</v>
      </c>
      <c r="N4">
        <v>57.162698589999998</v>
      </c>
      <c r="O4">
        <v>140</v>
      </c>
      <c r="P4">
        <v>0.975350779</v>
      </c>
      <c r="Q4">
        <v>143</v>
      </c>
      <c r="R4">
        <v>0.98772215699999999</v>
      </c>
      <c r="S4">
        <v>39.390377180000002</v>
      </c>
      <c r="T4">
        <v>0.77440205799999995</v>
      </c>
      <c r="U4">
        <v>96</v>
      </c>
      <c r="V4">
        <v>0.13621214300000001</v>
      </c>
      <c r="W4">
        <v>15</v>
      </c>
      <c r="X4">
        <v>145</v>
      </c>
      <c r="Y4">
        <v>1</v>
      </c>
      <c r="Z4">
        <v>215.7412698</v>
      </c>
      <c r="AA4">
        <v>126</v>
      </c>
      <c r="AB4">
        <v>0.89058399799999999</v>
      </c>
      <c r="AC4">
        <v>19</v>
      </c>
      <c r="AD4">
        <v>0.109416002</v>
      </c>
      <c r="AE4">
        <v>0</v>
      </c>
      <c r="AF4">
        <v>0</v>
      </c>
      <c r="AG4">
        <v>1.6561449999999999E-3</v>
      </c>
      <c r="AH4">
        <v>8</v>
      </c>
      <c r="AI4">
        <v>145</v>
      </c>
      <c r="AJ4">
        <v>1</v>
      </c>
      <c r="AK4">
        <v>56.883628770000001</v>
      </c>
      <c r="AL4">
        <v>140</v>
      </c>
      <c r="AM4">
        <v>0.975350779</v>
      </c>
      <c r="AN4">
        <v>0</v>
      </c>
      <c r="AO4">
        <v>0</v>
      </c>
      <c r="AP4">
        <v>0</v>
      </c>
      <c r="AQ4">
        <v>0</v>
      </c>
      <c r="AR4">
        <v>145</v>
      </c>
      <c r="AS4">
        <v>1</v>
      </c>
      <c r="AT4">
        <v>0</v>
      </c>
      <c r="AU4">
        <v>0</v>
      </c>
      <c r="AV4">
        <v>0</v>
      </c>
      <c r="AW4">
        <v>0</v>
      </c>
      <c r="AX4">
        <v>145</v>
      </c>
      <c r="AY4">
        <v>1</v>
      </c>
      <c r="AZ4">
        <v>55.151375250000001</v>
      </c>
      <c r="BA4">
        <v>140</v>
      </c>
      <c r="BB4">
        <v>0.975350779</v>
      </c>
      <c r="BC4">
        <v>139</v>
      </c>
      <c r="BD4">
        <v>0.90956493199999999</v>
      </c>
      <c r="BE4">
        <v>4</v>
      </c>
      <c r="BF4">
        <v>2.7675460999999998E-2</v>
      </c>
      <c r="BG4">
        <v>0.28677917074263198</v>
      </c>
      <c r="BH4">
        <v>1.00000000000005</v>
      </c>
      <c r="BI4">
        <v>145</v>
      </c>
      <c r="BJ4">
        <v>35.8986298697303</v>
      </c>
      <c r="BK4">
        <v>0.77312080003716999</v>
      </c>
      <c r="BL4">
        <v>110</v>
      </c>
      <c r="BM4">
        <v>49.3647288084682</v>
      </c>
      <c r="BN4">
        <v>0.40586699539198001</v>
      </c>
      <c r="BO4">
        <v>68</v>
      </c>
      <c r="BP4">
        <v>62.577825927343497</v>
      </c>
      <c r="BQ4">
        <v>1.00000000000005</v>
      </c>
      <c r="BR4">
        <v>68</v>
      </c>
      <c r="BS4">
        <v>20.2955850087328</v>
      </c>
      <c r="BT4">
        <v>1.00000000000005</v>
      </c>
      <c r="BU4">
        <v>68</v>
      </c>
      <c r="BV4">
        <v>1.00000000000005</v>
      </c>
      <c r="BW4">
        <v>145</v>
      </c>
      <c r="BX4">
        <v>0.47999035180808602</v>
      </c>
      <c r="BY4">
        <v>0.84395517244645002</v>
      </c>
      <c r="BZ4">
        <v>123</v>
      </c>
      <c r="CA4">
        <v>0.79792759570786997</v>
      </c>
      <c r="CB4">
        <v>1.00000000000005</v>
      </c>
      <c r="CC4">
        <v>145</v>
      </c>
    </row>
    <row r="5" spans="1:81" x14ac:dyDescent="0.3">
      <c r="A5" t="str">
        <f t="shared" si="0"/>
        <v>Fidelity Europe Quality Income Index45709</v>
      </c>
      <c r="B5" s="38" t="s">
        <v>139</v>
      </c>
      <c r="C5" s="5">
        <v>45709</v>
      </c>
      <c r="D5" s="5">
        <v>45709</v>
      </c>
      <c r="E5" t="s">
        <v>240</v>
      </c>
      <c r="F5" t="s">
        <v>139</v>
      </c>
      <c r="G5" t="s">
        <v>241</v>
      </c>
      <c r="H5" s="5">
        <v>45713</v>
      </c>
      <c r="I5" t="s">
        <v>237</v>
      </c>
      <c r="J5">
        <v>89</v>
      </c>
      <c r="K5">
        <v>59.029400209999999</v>
      </c>
      <c r="L5">
        <v>89</v>
      </c>
      <c r="M5">
        <v>1</v>
      </c>
      <c r="N5">
        <v>63.576901169999999</v>
      </c>
      <c r="O5">
        <v>89</v>
      </c>
      <c r="P5">
        <v>1</v>
      </c>
      <c r="Q5">
        <v>88</v>
      </c>
      <c r="R5">
        <v>0.98956073600000005</v>
      </c>
      <c r="S5">
        <v>34.841816909999999</v>
      </c>
      <c r="T5">
        <v>0.70377253399999995</v>
      </c>
      <c r="U5">
        <v>58</v>
      </c>
      <c r="V5">
        <v>0.158161206</v>
      </c>
      <c r="W5">
        <v>14</v>
      </c>
      <c r="X5">
        <v>89</v>
      </c>
      <c r="Y5">
        <v>1</v>
      </c>
      <c r="Z5">
        <v>53.45010946</v>
      </c>
      <c r="AA5">
        <v>82</v>
      </c>
      <c r="AB5">
        <v>0.89707565899999997</v>
      </c>
      <c r="AC5">
        <v>7</v>
      </c>
      <c r="AD5">
        <v>0.102924341</v>
      </c>
      <c r="AE5">
        <v>0</v>
      </c>
      <c r="AF5">
        <v>0</v>
      </c>
      <c r="AG5">
        <v>9.1258109999999993E-3</v>
      </c>
      <c r="AH5">
        <v>5</v>
      </c>
      <c r="AI5">
        <v>89</v>
      </c>
      <c r="AJ5">
        <v>1</v>
      </c>
      <c r="AK5">
        <v>56.38499092</v>
      </c>
      <c r="AL5">
        <v>89</v>
      </c>
      <c r="AM5">
        <v>1</v>
      </c>
      <c r="AN5">
        <v>1.3089237E-2</v>
      </c>
      <c r="AO5">
        <v>1</v>
      </c>
      <c r="AP5">
        <v>0</v>
      </c>
      <c r="AQ5">
        <v>0</v>
      </c>
      <c r="AR5">
        <v>89</v>
      </c>
      <c r="AS5">
        <v>1</v>
      </c>
      <c r="AT5">
        <v>0</v>
      </c>
      <c r="AU5">
        <v>0</v>
      </c>
      <c r="AV5">
        <v>0</v>
      </c>
      <c r="AW5">
        <v>0</v>
      </c>
      <c r="AX5">
        <v>89</v>
      </c>
      <c r="AY5">
        <v>1</v>
      </c>
      <c r="AZ5">
        <v>57.805512040000004</v>
      </c>
      <c r="BA5">
        <v>89</v>
      </c>
      <c r="BB5">
        <v>1</v>
      </c>
      <c r="BC5">
        <v>87</v>
      </c>
      <c r="BD5">
        <v>0.96012207900000002</v>
      </c>
      <c r="BE5">
        <v>2</v>
      </c>
      <c r="BF5">
        <v>3.9877920999999997E-2</v>
      </c>
      <c r="BG5">
        <v>0.78701397624291902</v>
      </c>
      <c r="BH5">
        <v>0.99999999999999001</v>
      </c>
      <c r="BI5">
        <v>89</v>
      </c>
      <c r="BJ5">
        <v>13.335232674814799</v>
      </c>
      <c r="BK5">
        <v>0.96827632497275995</v>
      </c>
      <c r="BL5">
        <v>85</v>
      </c>
      <c r="BM5">
        <v>48.051552594360601</v>
      </c>
      <c r="BN5">
        <v>0.60645828254064005</v>
      </c>
      <c r="BO5">
        <v>53</v>
      </c>
      <c r="BP5">
        <v>68.659333498589405</v>
      </c>
      <c r="BQ5">
        <v>0.99999999999999001</v>
      </c>
      <c r="BR5">
        <v>53</v>
      </c>
      <c r="BS5">
        <v>42.691335174005303</v>
      </c>
      <c r="BT5">
        <v>0.99999999999999001</v>
      </c>
      <c r="BU5">
        <v>53</v>
      </c>
      <c r="BV5">
        <v>0.99999999999999001</v>
      </c>
      <c r="BW5">
        <v>89</v>
      </c>
      <c r="BX5">
        <v>0.58100530654867999</v>
      </c>
      <c r="BY5">
        <v>0.99999999999999001</v>
      </c>
      <c r="BZ5">
        <v>89</v>
      </c>
      <c r="CA5">
        <v>0.84802791623603002</v>
      </c>
      <c r="CB5">
        <v>0.99999999999999001</v>
      </c>
      <c r="CC5">
        <v>89</v>
      </c>
    </row>
    <row r="6" spans="1:81" x14ac:dyDescent="0.3">
      <c r="A6" t="str">
        <f t="shared" si="0"/>
        <v>Fidelity Europe Quality Value Index45709</v>
      </c>
      <c r="B6" s="38" t="s">
        <v>140</v>
      </c>
      <c r="C6" s="5">
        <v>45709</v>
      </c>
      <c r="D6" s="5">
        <v>45709</v>
      </c>
      <c r="E6" t="s">
        <v>242</v>
      </c>
      <c r="F6" t="s">
        <v>140</v>
      </c>
      <c r="G6" t="s">
        <v>243</v>
      </c>
      <c r="H6" s="5">
        <v>45712</v>
      </c>
      <c r="I6" t="s">
        <v>237</v>
      </c>
      <c r="J6">
        <v>92</v>
      </c>
      <c r="K6">
        <v>58.864315599999998</v>
      </c>
      <c r="L6">
        <v>92</v>
      </c>
      <c r="M6">
        <v>1</v>
      </c>
      <c r="N6">
        <v>61.346090599999997</v>
      </c>
      <c r="O6">
        <v>92</v>
      </c>
      <c r="P6">
        <v>1</v>
      </c>
      <c r="Q6">
        <v>90</v>
      </c>
      <c r="R6">
        <v>0.977746118</v>
      </c>
      <c r="S6">
        <v>32.241965090000001</v>
      </c>
      <c r="T6">
        <v>0.76109744999999995</v>
      </c>
      <c r="U6">
        <v>64</v>
      </c>
      <c r="V6">
        <v>0.10964143</v>
      </c>
      <c r="W6">
        <v>15</v>
      </c>
      <c r="X6">
        <v>91</v>
      </c>
      <c r="Y6">
        <v>0.98981673800000003</v>
      </c>
      <c r="Z6">
        <v>78.120593920000005</v>
      </c>
      <c r="AA6">
        <v>81</v>
      </c>
      <c r="AB6">
        <v>0.87139655699999996</v>
      </c>
      <c r="AC6">
        <v>10</v>
      </c>
      <c r="AD6">
        <v>0.11842018</v>
      </c>
      <c r="AE6">
        <v>1</v>
      </c>
      <c r="AF6">
        <v>1.0183262E-2</v>
      </c>
      <c r="AG6">
        <v>1.7430774999999999E-2</v>
      </c>
      <c r="AH6">
        <v>6</v>
      </c>
      <c r="AI6">
        <v>91</v>
      </c>
      <c r="AJ6">
        <v>0.98981673800000003</v>
      </c>
      <c r="AK6">
        <v>56.435717510000003</v>
      </c>
      <c r="AL6">
        <v>92</v>
      </c>
      <c r="AM6">
        <v>1</v>
      </c>
      <c r="AN6">
        <v>1.3993327999999999E-2</v>
      </c>
      <c r="AO6">
        <v>1</v>
      </c>
      <c r="AP6">
        <v>0</v>
      </c>
      <c r="AQ6">
        <v>0</v>
      </c>
      <c r="AR6">
        <v>92</v>
      </c>
      <c r="AS6">
        <v>1</v>
      </c>
      <c r="AT6">
        <v>0</v>
      </c>
      <c r="AU6">
        <v>0</v>
      </c>
      <c r="AV6">
        <v>0</v>
      </c>
      <c r="AW6">
        <v>0</v>
      </c>
      <c r="AX6">
        <v>92</v>
      </c>
      <c r="AY6">
        <v>1</v>
      </c>
      <c r="AZ6">
        <v>58.968488239999999</v>
      </c>
      <c r="BA6">
        <v>92</v>
      </c>
      <c r="BB6">
        <v>1</v>
      </c>
      <c r="BC6">
        <v>88</v>
      </c>
      <c r="BD6">
        <v>0.93274722099999996</v>
      </c>
      <c r="BE6">
        <v>4</v>
      </c>
      <c r="BF6">
        <v>6.7252778999999999E-2</v>
      </c>
      <c r="BG6">
        <v>0.79533755322641297</v>
      </c>
      <c r="BH6">
        <v>0.98986751770466996</v>
      </c>
      <c r="BI6">
        <v>91</v>
      </c>
      <c r="BJ6">
        <v>12.340789443553099</v>
      </c>
      <c r="BK6">
        <v>0.95917303943161003</v>
      </c>
      <c r="BL6">
        <v>88</v>
      </c>
      <c r="BM6">
        <v>55.487037075282103</v>
      </c>
      <c r="BN6">
        <v>0.63555989812683999</v>
      </c>
      <c r="BO6">
        <v>59</v>
      </c>
      <c r="BP6">
        <v>74.289825507694502</v>
      </c>
      <c r="BQ6">
        <v>0.98986751770466996</v>
      </c>
      <c r="BR6">
        <v>59</v>
      </c>
      <c r="BS6">
        <v>42.9062524075987</v>
      </c>
      <c r="BT6">
        <v>0.98986751770466996</v>
      </c>
      <c r="BU6">
        <v>59</v>
      </c>
      <c r="BV6">
        <v>0.98986751770466996</v>
      </c>
      <c r="BW6">
        <v>91</v>
      </c>
      <c r="BX6">
        <v>0.56883262697353298</v>
      </c>
      <c r="BY6">
        <v>0.97573915446642001</v>
      </c>
      <c r="BZ6">
        <v>90</v>
      </c>
      <c r="CA6">
        <v>0.83334532617711998</v>
      </c>
      <c r="CB6">
        <v>1.00000000000003</v>
      </c>
      <c r="CC6">
        <v>92</v>
      </c>
    </row>
    <row r="7" spans="1:81" x14ac:dyDescent="0.3">
      <c r="A7" t="str">
        <f t="shared" si="0"/>
        <v>Fidelity Global Quality Income Index45709</v>
      </c>
      <c r="B7" s="38" t="s">
        <v>141</v>
      </c>
      <c r="C7" s="5">
        <v>45709</v>
      </c>
      <c r="D7" s="5">
        <v>45709</v>
      </c>
      <c r="E7" t="s">
        <v>244</v>
      </c>
      <c r="F7" t="s">
        <v>141</v>
      </c>
      <c r="G7" t="s">
        <v>245</v>
      </c>
      <c r="H7" s="5">
        <v>45712</v>
      </c>
      <c r="I7" t="s">
        <v>237</v>
      </c>
      <c r="J7">
        <v>249</v>
      </c>
      <c r="K7">
        <v>48.441198579999998</v>
      </c>
      <c r="L7">
        <v>240</v>
      </c>
      <c r="M7">
        <v>0.97380645499999996</v>
      </c>
      <c r="N7">
        <v>53.091928420000002</v>
      </c>
      <c r="O7">
        <v>240</v>
      </c>
      <c r="P7">
        <v>0.97380645499999996</v>
      </c>
      <c r="Q7">
        <v>246</v>
      </c>
      <c r="R7">
        <v>0.99250464400000005</v>
      </c>
      <c r="S7">
        <v>33.534417640000001</v>
      </c>
      <c r="T7">
        <v>0.70024729100000005</v>
      </c>
      <c r="U7">
        <v>166</v>
      </c>
      <c r="V7">
        <v>0.10744970199999999</v>
      </c>
      <c r="W7">
        <v>36</v>
      </c>
      <c r="X7">
        <v>248</v>
      </c>
      <c r="Y7">
        <v>0.99706745699999999</v>
      </c>
      <c r="Z7">
        <v>28.778785060000001</v>
      </c>
      <c r="AA7">
        <v>209</v>
      </c>
      <c r="AB7">
        <v>0.87504863899999996</v>
      </c>
      <c r="AC7">
        <v>39</v>
      </c>
      <c r="AD7">
        <v>0.122018818</v>
      </c>
      <c r="AE7">
        <v>1</v>
      </c>
      <c r="AF7">
        <v>2.9325430000000001E-3</v>
      </c>
      <c r="AG7">
        <v>4.7037310000000001E-3</v>
      </c>
      <c r="AH7">
        <v>10</v>
      </c>
      <c r="AI7">
        <v>248</v>
      </c>
      <c r="AJ7">
        <v>0.99706745699999999</v>
      </c>
      <c r="AK7">
        <v>44.75474045</v>
      </c>
      <c r="AL7">
        <v>240</v>
      </c>
      <c r="AM7">
        <v>0.97380645499999996</v>
      </c>
      <c r="AN7">
        <v>1.1615453E-2</v>
      </c>
      <c r="AO7">
        <v>2</v>
      </c>
      <c r="AP7">
        <v>0</v>
      </c>
      <c r="AQ7">
        <v>0</v>
      </c>
      <c r="AR7">
        <v>249</v>
      </c>
      <c r="AS7">
        <v>1</v>
      </c>
      <c r="AT7">
        <v>0</v>
      </c>
      <c r="AU7">
        <v>0</v>
      </c>
      <c r="AV7">
        <v>0</v>
      </c>
      <c r="AW7">
        <v>0</v>
      </c>
      <c r="AX7">
        <v>249</v>
      </c>
      <c r="AY7">
        <v>1</v>
      </c>
      <c r="AZ7">
        <v>48.507786469999999</v>
      </c>
      <c r="BA7">
        <v>240</v>
      </c>
      <c r="BB7">
        <v>0.97380645499999996</v>
      </c>
      <c r="BC7">
        <v>239</v>
      </c>
      <c r="BD7">
        <v>0.93402194199999999</v>
      </c>
      <c r="BE7">
        <v>10</v>
      </c>
      <c r="BF7">
        <v>6.5978058000000006E-2</v>
      </c>
      <c r="BG7">
        <v>0.61113445322076998</v>
      </c>
      <c r="BH7">
        <v>0.99706350421609002</v>
      </c>
      <c r="BI7">
        <v>248</v>
      </c>
      <c r="BJ7">
        <v>18.206616886796098</v>
      </c>
      <c r="BK7">
        <v>0.99476083786388003</v>
      </c>
      <c r="BL7">
        <v>247</v>
      </c>
      <c r="BM7">
        <v>34.485031002964099</v>
      </c>
      <c r="BN7">
        <v>0.46377073638757998</v>
      </c>
      <c r="BO7">
        <v>139</v>
      </c>
      <c r="BP7">
        <v>67.958381045764995</v>
      </c>
      <c r="BQ7">
        <v>0.99706350421609002</v>
      </c>
      <c r="BR7">
        <v>139</v>
      </c>
      <c r="BS7">
        <v>36.450762620077001</v>
      </c>
      <c r="BT7">
        <v>0.99706350421609002</v>
      </c>
      <c r="BU7">
        <v>139</v>
      </c>
      <c r="BV7">
        <v>0.99706350421609002</v>
      </c>
      <c r="BW7">
        <v>248</v>
      </c>
      <c r="BX7">
        <v>0.79106478376912404</v>
      </c>
      <c r="BY7">
        <v>0.99481568336977</v>
      </c>
      <c r="BZ7">
        <v>246</v>
      </c>
      <c r="CA7">
        <v>0.85564263426310005</v>
      </c>
      <c r="CB7">
        <v>1.00000000000005</v>
      </c>
      <c r="CC7">
        <v>249</v>
      </c>
    </row>
    <row r="8" spans="1:81" x14ac:dyDescent="0.3">
      <c r="A8" t="str">
        <f t="shared" si="0"/>
        <v>Fidelity Global Quality Value Index45709</v>
      </c>
      <c r="B8" s="38" t="s">
        <v>142</v>
      </c>
      <c r="C8" s="5">
        <v>45709</v>
      </c>
      <c r="D8" s="5">
        <v>45709</v>
      </c>
      <c r="E8" t="s">
        <v>246</v>
      </c>
      <c r="F8" t="s">
        <v>142</v>
      </c>
      <c r="G8" t="s">
        <v>247</v>
      </c>
      <c r="H8" s="5">
        <v>45712</v>
      </c>
      <c r="I8" t="s">
        <v>237</v>
      </c>
      <c r="J8">
        <v>297</v>
      </c>
      <c r="K8">
        <v>50.030816919999999</v>
      </c>
      <c r="L8">
        <v>290</v>
      </c>
      <c r="M8">
        <v>0.98754181500000005</v>
      </c>
      <c r="N8">
        <v>54.234437110000002</v>
      </c>
      <c r="O8">
        <v>290</v>
      </c>
      <c r="P8">
        <v>0.98754181500000005</v>
      </c>
      <c r="Q8">
        <v>292</v>
      </c>
      <c r="R8">
        <v>0.98771661300000002</v>
      </c>
      <c r="S8">
        <v>32.528582270000001</v>
      </c>
      <c r="T8">
        <v>0.62827049300000004</v>
      </c>
      <c r="U8">
        <v>171</v>
      </c>
      <c r="V8">
        <v>0.107273389</v>
      </c>
      <c r="W8">
        <v>39</v>
      </c>
      <c r="X8">
        <v>295</v>
      </c>
      <c r="Y8">
        <v>0.99493898599999997</v>
      </c>
      <c r="Z8">
        <v>37.08629217</v>
      </c>
      <c r="AA8">
        <v>256</v>
      </c>
      <c r="AB8">
        <v>0.90417695399999998</v>
      </c>
      <c r="AC8">
        <v>39</v>
      </c>
      <c r="AD8">
        <v>9.0762032000000006E-2</v>
      </c>
      <c r="AE8">
        <v>2</v>
      </c>
      <c r="AF8">
        <v>5.061014E-3</v>
      </c>
      <c r="AG8">
        <v>3.9250709999999996E-3</v>
      </c>
      <c r="AH8">
        <v>11</v>
      </c>
      <c r="AI8">
        <v>295</v>
      </c>
      <c r="AJ8">
        <v>0.99493898599999997</v>
      </c>
      <c r="AK8">
        <v>46.472616289999998</v>
      </c>
      <c r="AL8">
        <v>290</v>
      </c>
      <c r="AM8">
        <v>0.98754181500000005</v>
      </c>
      <c r="AN8">
        <v>1.4850993999999999E-2</v>
      </c>
      <c r="AO8">
        <v>3</v>
      </c>
      <c r="AP8">
        <v>0</v>
      </c>
      <c r="AQ8">
        <v>0</v>
      </c>
      <c r="AR8">
        <v>297</v>
      </c>
      <c r="AS8">
        <v>1</v>
      </c>
      <c r="AT8">
        <v>0</v>
      </c>
      <c r="AU8">
        <v>0</v>
      </c>
      <c r="AV8">
        <v>0</v>
      </c>
      <c r="AW8">
        <v>0</v>
      </c>
      <c r="AX8">
        <v>297</v>
      </c>
      <c r="AY8">
        <v>1</v>
      </c>
      <c r="AZ8">
        <v>50.395049829999998</v>
      </c>
      <c r="BA8">
        <v>290</v>
      </c>
      <c r="BB8">
        <v>0.98754181500000005</v>
      </c>
      <c r="BC8">
        <v>284</v>
      </c>
      <c r="BD8">
        <v>0.92154280899999996</v>
      </c>
      <c r="BE8">
        <v>12</v>
      </c>
      <c r="BF8">
        <v>7.5892069000000006E-2</v>
      </c>
      <c r="BG8">
        <v>0.614595887717163</v>
      </c>
      <c r="BH8">
        <v>0.99482429713882004</v>
      </c>
      <c r="BI8">
        <v>295</v>
      </c>
      <c r="BJ8">
        <v>17.365084238119501</v>
      </c>
      <c r="BK8">
        <v>0.99148870364890995</v>
      </c>
      <c r="BL8">
        <v>293</v>
      </c>
      <c r="BM8">
        <v>34.2219507285579</v>
      </c>
      <c r="BN8">
        <v>0.46713319477948001</v>
      </c>
      <c r="BO8">
        <v>152</v>
      </c>
      <c r="BP8">
        <v>70.056167897391106</v>
      </c>
      <c r="BQ8">
        <v>0.99482429713882004</v>
      </c>
      <c r="BR8">
        <v>152</v>
      </c>
      <c r="BS8">
        <v>36.539873894883598</v>
      </c>
      <c r="BT8">
        <v>0.99482429713882004</v>
      </c>
      <c r="BU8">
        <v>152</v>
      </c>
      <c r="BV8">
        <v>0.99482429713882004</v>
      </c>
      <c r="BW8">
        <v>295</v>
      </c>
      <c r="BX8">
        <v>0.79959653298525002</v>
      </c>
      <c r="BY8">
        <v>0.99346759310699995</v>
      </c>
      <c r="BZ8">
        <v>294</v>
      </c>
      <c r="CA8">
        <v>0.84744821616514998</v>
      </c>
      <c r="CB8">
        <v>1.00000000000001</v>
      </c>
      <c r="CC8">
        <v>297</v>
      </c>
    </row>
    <row r="9" spans="1:81" x14ac:dyDescent="0.3">
      <c r="A9" t="str">
        <f t="shared" si="0"/>
        <v>Fidelity Japan Quality Income Index45709</v>
      </c>
      <c r="B9" s="38" t="s">
        <v>143</v>
      </c>
      <c r="C9" s="5">
        <v>45709</v>
      </c>
      <c r="D9" s="5">
        <v>45709</v>
      </c>
      <c r="E9" t="s">
        <v>248</v>
      </c>
      <c r="F9" t="s">
        <v>143</v>
      </c>
      <c r="G9" t="s">
        <v>249</v>
      </c>
      <c r="H9" s="5">
        <v>45712</v>
      </c>
      <c r="I9" t="s">
        <v>237</v>
      </c>
      <c r="J9">
        <v>82</v>
      </c>
      <c r="K9">
        <v>55.18765466</v>
      </c>
      <c r="L9">
        <v>73</v>
      </c>
      <c r="M9">
        <v>0.91838793900000004</v>
      </c>
      <c r="N9">
        <v>61.849296879999997</v>
      </c>
      <c r="O9">
        <v>73</v>
      </c>
      <c r="P9">
        <v>0.91838793900000004</v>
      </c>
      <c r="Q9">
        <v>82</v>
      </c>
      <c r="R9">
        <v>1</v>
      </c>
      <c r="S9">
        <v>39.980073359999999</v>
      </c>
      <c r="T9">
        <v>0.78567476700000005</v>
      </c>
      <c r="U9">
        <v>69</v>
      </c>
      <c r="V9">
        <v>8.5741005999999995E-2</v>
      </c>
      <c r="W9">
        <v>13</v>
      </c>
      <c r="X9">
        <v>82</v>
      </c>
      <c r="Y9">
        <v>1</v>
      </c>
      <c r="Z9">
        <v>76.376260029999997</v>
      </c>
      <c r="AA9">
        <v>69</v>
      </c>
      <c r="AB9">
        <v>0.85930463400000001</v>
      </c>
      <c r="AC9">
        <v>13</v>
      </c>
      <c r="AD9">
        <v>0.14069536599999999</v>
      </c>
      <c r="AE9">
        <v>0</v>
      </c>
      <c r="AF9">
        <v>0</v>
      </c>
      <c r="AG9">
        <v>2.5795319999999998E-3</v>
      </c>
      <c r="AH9">
        <v>7</v>
      </c>
      <c r="AI9">
        <v>82</v>
      </c>
      <c r="AJ9">
        <v>1</v>
      </c>
      <c r="AK9">
        <v>53.188592960000001</v>
      </c>
      <c r="AL9">
        <v>73</v>
      </c>
      <c r="AM9">
        <v>0.91838793900000004</v>
      </c>
      <c r="AN9">
        <v>0</v>
      </c>
      <c r="AO9">
        <v>0</v>
      </c>
      <c r="AP9">
        <v>0</v>
      </c>
      <c r="AQ9">
        <v>0</v>
      </c>
      <c r="AR9">
        <v>82</v>
      </c>
      <c r="AS9">
        <v>1</v>
      </c>
      <c r="AT9">
        <v>0</v>
      </c>
      <c r="AU9">
        <v>0</v>
      </c>
      <c r="AV9">
        <v>0</v>
      </c>
      <c r="AW9">
        <v>0</v>
      </c>
      <c r="AX9">
        <v>82</v>
      </c>
      <c r="AY9">
        <v>1</v>
      </c>
      <c r="AZ9">
        <v>50.839100129999999</v>
      </c>
      <c r="BA9">
        <v>73</v>
      </c>
      <c r="BB9">
        <v>0.91838793900000004</v>
      </c>
      <c r="BC9">
        <v>82</v>
      </c>
      <c r="BD9">
        <v>1</v>
      </c>
      <c r="BE9">
        <v>0</v>
      </c>
      <c r="BF9">
        <v>0</v>
      </c>
      <c r="BG9">
        <v>0.310455333317805</v>
      </c>
      <c r="BH9">
        <v>1.00000000000006</v>
      </c>
      <c r="BI9">
        <v>82</v>
      </c>
      <c r="BJ9">
        <v>42.891853636137697</v>
      </c>
      <c r="BK9">
        <v>1.00000000000006</v>
      </c>
      <c r="BL9">
        <v>82</v>
      </c>
      <c r="BM9">
        <v>34.712930737518903</v>
      </c>
      <c r="BN9">
        <v>0.64363072377116004</v>
      </c>
      <c r="BO9">
        <v>53</v>
      </c>
      <c r="BP9">
        <v>55.745826436385201</v>
      </c>
      <c r="BQ9">
        <v>1.00000000000006</v>
      </c>
      <c r="BR9">
        <v>53</v>
      </c>
      <c r="BS9">
        <v>22.489605203339501</v>
      </c>
      <c r="BT9">
        <v>1.00000000000006</v>
      </c>
      <c r="BU9">
        <v>53</v>
      </c>
      <c r="BV9">
        <v>1.00000000000006</v>
      </c>
      <c r="BW9">
        <v>82</v>
      </c>
      <c r="BX9">
        <v>0.49916105344356798</v>
      </c>
      <c r="BY9">
        <v>1.00000000000006</v>
      </c>
      <c r="BZ9">
        <v>82</v>
      </c>
      <c r="CA9">
        <v>0.91992831996000002</v>
      </c>
      <c r="CB9">
        <v>1.00000000000006</v>
      </c>
      <c r="CC9">
        <v>82</v>
      </c>
    </row>
    <row r="10" spans="1:81" x14ac:dyDescent="0.3">
      <c r="A10" t="str">
        <f t="shared" si="0"/>
        <v>Fidelity Japan Quality Value Index45709</v>
      </c>
      <c r="B10" s="37" t="s">
        <v>144</v>
      </c>
      <c r="C10" s="5">
        <v>45709</v>
      </c>
      <c r="D10" s="5">
        <v>45709</v>
      </c>
      <c r="E10" t="s">
        <v>250</v>
      </c>
      <c r="F10" t="s">
        <v>144</v>
      </c>
      <c r="G10" t="s">
        <v>251</v>
      </c>
      <c r="H10" s="5">
        <v>45712</v>
      </c>
      <c r="I10" t="s">
        <v>237</v>
      </c>
      <c r="J10">
        <v>85</v>
      </c>
      <c r="K10">
        <v>58.115274040000003</v>
      </c>
      <c r="L10">
        <v>76</v>
      </c>
      <c r="M10">
        <v>0.91915720499999998</v>
      </c>
      <c r="N10">
        <v>64.571296140000001</v>
      </c>
      <c r="O10">
        <v>76</v>
      </c>
      <c r="P10">
        <v>0.91915720499999998</v>
      </c>
      <c r="Q10">
        <v>85</v>
      </c>
      <c r="R10">
        <v>1</v>
      </c>
      <c r="S10">
        <v>40.075738489999999</v>
      </c>
      <c r="T10">
        <v>0.78800173799999995</v>
      </c>
      <c r="U10">
        <v>73</v>
      </c>
      <c r="V10">
        <v>9.3591038000000001E-2</v>
      </c>
      <c r="W10">
        <v>15</v>
      </c>
      <c r="X10">
        <v>85</v>
      </c>
      <c r="Y10">
        <v>1</v>
      </c>
      <c r="Z10">
        <v>69.742664379999994</v>
      </c>
      <c r="AA10">
        <v>75</v>
      </c>
      <c r="AB10">
        <v>0.89609115399999995</v>
      </c>
      <c r="AC10">
        <v>10</v>
      </c>
      <c r="AD10">
        <v>0.103908846</v>
      </c>
      <c r="AE10">
        <v>0</v>
      </c>
      <c r="AF10">
        <v>0</v>
      </c>
      <c r="AG10">
        <v>2.7056150000000002E-3</v>
      </c>
      <c r="AH10">
        <v>9</v>
      </c>
      <c r="AI10">
        <v>85</v>
      </c>
      <c r="AJ10">
        <v>1</v>
      </c>
      <c r="AK10">
        <v>56.935738700000002</v>
      </c>
      <c r="AL10">
        <v>76</v>
      </c>
      <c r="AM10">
        <v>0.91915720499999998</v>
      </c>
      <c r="AN10">
        <v>0</v>
      </c>
      <c r="AO10">
        <v>0</v>
      </c>
      <c r="AP10">
        <v>0</v>
      </c>
      <c r="AQ10">
        <v>0</v>
      </c>
      <c r="AR10">
        <v>85</v>
      </c>
      <c r="AS10">
        <v>1</v>
      </c>
      <c r="AT10">
        <v>0</v>
      </c>
      <c r="AU10">
        <v>0</v>
      </c>
      <c r="AV10">
        <v>0</v>
      </c>
      <c r="AW10">
        <v>0</v>
      </c>
      <c r="AX10">
        <v>85</v>
      </c>
      <c r="AY10">
        <v>1</v>
      </c>
      <c r="AZ10">
        <v>53.380186520000002</v>
      </c>
      <c r="BA10">
        <v>76</v>
      </c>
      <c r="BB10">
        <v>0.91915720499999998</v>
      </c>
      <c r="BC10">
        <v>85</v>
      </c>
      <c r="BD10">
        <v>1</v>
      </c>
      <c r="BE10">
        <v>0</v>
      </c>
      <c r="BF10">
        <v>0</v>
      </c>
      <c r="BG10">
        <v>0.29526873129512898</v>
      </c>
      <c r="BH10">
        <v>1.00000000000003</v>
      </c>
      <c r="BI10">
        <v>85</v>
      </c>
      <c r="BJ10">
        <v>40.882604479057903</v>
      </c>
      <c r="BK10">
        <v>1.00000000000003</v>
      </c>
      <c r="BL10">
        <v>85</v>
      </c>
      <c r="BM10">
        <v>42.030896230116497</v>
      </c>
      <c r="BN10">
        <v>0.62647918284035997</v>
      </c>
      <c r="BO10">
        <v>55</v>
      </c>
      <c r="BP10">
        <v>56.886900839188399</v>
      </c>
      <c r="BQ10">
        <v>1.00000000000003</v>
      </c>
      <c r="BR10">
        <v>55</v>
      </c>
      <c r="BS10">
        <v>21.8312889147231</v>
      </c>
      <c r="BT10">
        <v>1.00000000000003</v>
      </c>
      <c r="BU10">
        <v>55</v>
      </c>
      <c r="BV10">
        <v>1.00000000000003</v>
      </c>
      <c r="BW10">
        <v>85</v>
      </c>
      <c r="BX10">
        <v>0.51340245509614402</v>
      </c>
      <c r="BY10">
        <v>1.00000000000003</v>
      </c>
      <c r="BZ10">
        <v>85</v>
      </c>
      <c r="CA10">
        <v>0.92398260736283</v>
      </c>
      <c r="CB10">
        <v>1.00000000000003</v>
      </c>
      <c r="CC10">
        <v>85</v>
      </c>
    </row>
    <row r="11" spans="1:81" x14ac:dyDescent="0.3">
      <c r="A11" t="str">
        <f t="shared" si="0"/>
        <v>Fidelity U.S. Quality Income Index45709</v>
      </c>
      <c r="B11" s="37" t="s">
        <v>145</v>
      </c>
      <c r="C11" s="5">
        <v>45709</v>
      </c>
      <c r="D11" s="5">
        <v>45709</v>
      </c>
      <c r="E11" t="s">
        <v>252</v>
      </c>
      <c r="F11" t="s">
        <v>145</v>
      </c>
      <c r="G11" t="s">
        <v>253</v>
      </c>
      <c r="H11" s="5">
        <v>45712</v>
      </c>
      <c r="I11" t="s">
        <v>237</v>
      </c>
      <c r="J11">
        <v>110</v>
      </c>
      <c r="K11">
        <v>45.266130310000001</v>
      </c>
      <c r="L11">
        <v>107</v>
      </c>
      <c r="M11">
        <v>0.98347178199999996</v>
      </c>
      <c r="N11">
        <v>50.773825719999998</v>
      </c>
      <c r="O11">
        <v>107</v>
      </c>
      <c r="P11">
        <v>0.98347178199999996</v>
      </c>
      <c r="Q11">
        <v>109</v>
      </c>
      <c r="R11">
        <v>0.99222080800000001</v>
      </c>
      <c r="S11">
        <v>32.936802030000003</v>
      </c>
      <c r="T11">
        <v>0.66849744099999997</v>
      </c>
      <c r="U11">
        <v>67</v>
      </c>
      <c r="V11">
        <v>8.8357533000000002E-2</v>
      </c>
      <c r="W11">
        <v>10</v>
      </c>
      <c r="X11">
        <v>109</v>
      </c>
      <c r="Y11">
        <v>0.99222080800000001</v>
      </c>
      <c r="Z11">
        <v>17.683481029999999</v>
      </c>
      <c r="AA11">
        <v>92</v>
      </c>
      <c r="AB11">
        <v>0.88885346099999996</v>
      </c>
      <c r="AC11">
        <v>17</v>
      </c>
      <c r="AD11">
        <v>0.103367347</v>
      </c>
      <c r="AE11">
        <v>1</v>
      </c>
      <c r="AF11">
        <v>7.7791919999999999E-3</v>
      </c>
      <c r="AG11">
        <v>2.066834E-3</v>
      </c>
      <c r="AH11">
        <v>3</v>
      </c>
      <c r="AI11">
        <v>109</v>
      </c>
      <c r="AJ11">
        <v>0.99222080800000001</v>
      </c>
      <c r="AK11">
        <v>41.276945959999999</v>
      </c>
      <c r="AL11">
        <v>107</v>
      </c>
      <c r="AM11">
        <v>0.98347178199999996</v>
      </c>
      <c r="AN11">
        <v>1.2295109E-2</v>
      </c>
      <c r="AO11">
        <v>1</v>
      </c>
      <c r="AP11">
        <v>0</v>
      </c>
      <c r="AQ11">
        <v>0</v>
      </c>
      <c r="AR11">
        <v>110</v>
      </c>
      <c r="AS11">
        <v>1</v>
      </c>
      <c r="AT11">
        <v>0</v>
      </c>
      <c r="AU11">
        <v>0</v>
      </c>
      <c r="AV11">
        <v>0</v>
      </c>
      <c r="AW11">
        <v>0</v>
      </c>
      <c r="AX11">
        <v>110</v>
      </c>
      <c r="AY11">
        <v>1</v>
      </c>
      <c r="AZ11">
        <v>45.614191230000003</v>
      </c>
      <c r="BA11">
        <v>107</v>
      </c>
      <c r="BB11">
        <v>0.98347178199999996</v>
      </c>
      <c r="BC11">
        <v>102</v>
      </c>
      <c r="BD11">
        <v>0.91131901800000004</v>
      </c>
      <c r="BE11">
        <v>8</v>
      </c>
      <c r="BF11">
        <v>8.8680982000000005E-2</v>
      </c>
      <c r="BG11">
        <v>0.617400014331976</v>
      </c>
      <c r="BH11">
        <v>0.99220210201226999</v>
      </c>
      <c r="BI11">
        <v>109</v>
      </c>
      <c r="BJ11">
        <v>16.663861419017799</v>
      </c>
      <c r="BK11">
        <v>0.98910673896280998</v>
      </c>
      <c r="BL11">
        <v>108</v>
      </c>
      <c r="BM11">
        <v>28.181088061663299</v>
      </c>
      <c r="BN11">
        <v>0.40721470031210999</v>
      </c>
      <c r="BO11">
        <v>50</v>
      </c>
      <c r="BP11">
        <v>69.690524686202494</v>
      </c>
      <c r="BQ11">
        <v>0.99220210201226999</v>
      </c>
      <c r="BR11">
        <v>50</v>
      </c>
      <c r="BS11">
        <v>36.891539280339202</v>
      </c>
      <c r="BT11">
        <v>0.99220210201226999</v>
      </c>
      <c r="BU11">
        <v>50</v>
      </c>
      <c r="BV11">
        <v>0.99220210201226999</v>
      </c>
      <c r="BW11">
        <v>109</v>
      </c>
      <c r="BX11">
        <v>0.86485750336997702</v>
      </c>
      <c r="BY11">
        <v>0.99999999999999001</v>
      </c>
      <c r="BZ11">
        <v>110</v>
      </c>
      <c r="CA11">
        <v>0.86804793175271</v>
      </c>
      <c r="CB11">
        <v>0.99999999999999001</v>
      </c>
      <c r="CC11">
        <v>110</v>
      </c>
    </row>
    <row r="12" spans="1:81" x14ac:dyDescent="0.3">
      <c r="A12" t="str">
        <f t="shared" si="0"/>
        <v>Fidelity U.S. Quality Value Index45709</v>
      </c>
      <c r="B12" s="38" t="s">
        <v>146</v>
      </c>
      <c r="C12" s="5">
        <v>45709</v>
      </c>
      <c r="D12" s="5">
        <v>45709</v>
      </c>
      <c r="E12" t="s">
        <v>254</v>
      </c>
      <c r="F12" t="s">
        <v>146</v>
      </c>
      <c r="G12" t="s">
        <v>255</v>
      </c>
      <c r="H12" s="5">
        <v>45712</v>
      </c>
      <c r="I12" t="s">
        <v>237</v>
      </c>
      <c r="J12">
        <v>125</v>
      </c>
      <c r="K12">
        <v>47.266486209999997</v>
      </c>
      <c r="L12">
        <v>122</v>
      </c>
      <c r="M12">
        <v>0.99080484899999999</v>
      </c>
      <c r="N12">
        <v>51.201809240000003</v>
      </c>
      <c r="O12">
        <v>122</v>
      </c>
      <c r="P12">
        <v>0.99080484899999999</v>
      </c>
      <c r="Q12">
        <v>124</v>
      </c>
      <c r="R12">
        <v>0.99364982800000001</v>
      </c>
      <c r="S12">
        <v>32.038675380000001</v>
      </c>
      <c r="T12">
        <v>0.56770379100000001</v>
      </c>
      <c r="U12">
        <v>61</v>
      </c>
      <c r="V12">
        <v>0.14192037399999999</v>
      </c>
      <c r="W12">
        <v>11</v>
      </c>
      <c r="X12">
        <v>124</v>
      </c>
      <c r="Y12">
        <v>0.99364982800000001</v>
      </c>
      <c r="Z12">
        <v>28.010071610000001</v>
      </c>
      <c r="AA12">
        <v>99</v>
      </c>
      <c r="AB12">
        <v>0.86468414400000004</v>
      </c>
      <c r="AC12">
        <v>25</v>
      </c>
      <c r="AD12">
        <v>0.128965684</v>
      </c>
      <c r="AE12">
        <v>1</v>
      </c>
      <c r="AF12">
        <v>6.3501720000000003E-3</v>
      </c>
      <c r="AG12">
        <v>1.5368479999999999E-3</v>
      </c>
      <c r="AH12">
        <v>1</v>
      </c>
      <c r="AI12">
        <v>124</v>
      </c>
      <c r="AJ12">
        <v>0.99364982800000001</v>
      </c>
      <c r="AK12">
        <v>43.007612760000001</v>
      </c>
      <c r="AL12">
        <v>122</v>
      </c>
      <c r="AM12">
        <v>0.99080484899999999</v>
      </c>
      <c r="AN12">
        <v>2.1473283999999999E-2</v>
      </c>
      <c r="AO12">
        <v>2</v>
      </c>
      <c r="AP12">
        <v>0</v>
      </c>
      <c r="AQ12">
        <v>0</v>
      </c>
      <c r="AR12">
        <v>125</v>
      </c>
      <c r="AS12">
        <v>1</v>
      </c>
      <c r="AT12">
        <v>0</v>
      </c>
      <c r="AU12">
        <v>0</v>
      </c>
      <c r="AV12">
        <v>0</v>
      </c>
      <c r="AW12">
        <v>0</v>
      </c>
      <c r="AX12">
        <v>125</v>
      </c>
      <c r="AY12">
        <v>1</v>
      </c>
      <c r="AZ12">
        <v>48.514033210000001</v>
      </c>
      <c r="BA12">
        <v>122</v>
      </c>
      <c r="BB12">
        <v>0.99080484899999999</v>
      </c>
      <c r="BC12">
        <v>121</v>
      </c>
      <c r="BD12">
        <v>0.958802869</v>
      </c>
      <c r="BE12">
        <v>4</v>
      </c>
      <c r="BF12">
        <v>4.1197130999999998E-2</v>
      </c>
      <c r="BG12">
        <v>0.59518869050480105</v>
      </c>
      <c r="BH12">
        <v>0.99336204813314999</v>
      </c>
      <c r="BI12">
        <v>124</v>
      </c>
      <c r="BJ12">
        <v>17.180634936743701</v>
      </c>
      <c r="BK12">
        <v>0.99336204813314999</v>
      </c>
      <c r="BL12">
        <v>124</v>
      </c>
      <c r="BM12">
        <v>28.851108986691401</v>
      </c>
      <c r="BN12">
        <v>0.41150860477947998</v>
      </c>
      <c r="BO12">
        <v>53</v>
      </c>
      <c r="BP12">
        <v>69.999882537095601</v>
      </c>
      <c r="BQ12">
        <v>0.99336204813314999</v>
      </c>
      <c r="BR12">
        <v>53</v>
      </c>
      <c r="BS12">
        <v>35.870881260743303</v>
      </c>
      <c r="BT12">
        <v>0.99336204813314999</v>
      </c>
      <c r="BU12">
        <v>53</v>
      </c>
      <c r="BV12">
        <v>0.99336204813314999</v>
      </c>
      <c r="BW12">
        <v>124</v>
      </c>
      <c r="BX12">
        <v>0.87460133035383403</v>
      </c>
      <c r="BY12">
        <v>0.99336204813314999</v>
      </c>
      <c r="BZ12">
        <v>124</v>
      </c>
      <c r="CA12">
        <v>0.87187847881517</v>
      </c>
      <c r="CB12">
        <v>1.00000000000005</v>
      </c>
      <c r="CC12">
        <v>125</v>
      </c>
    </row>
    <row r="16" spans="1:81" x14ac:dyDescent="0.3">
      <c r="B16" s="37"/>
    </row>
  </sheetData>
  <autoFilter ref="A2:CC1461" xr:uid="{9F6F8A00-AA3C-437A-A93A-7D0D7BD242C4}"/>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357291DAD825468426D817234CE4A9" ma:contentTypeVersion="5" ma:contentTypeDescription="Create a new document." ma:contentTypeScope="" ma:versionID="58a4dbaecaeda3b643be254412c5967a">
  <xsd:schema xmlns:xsd="http://www.w3.org/2001/XMLSchema" xmlns:xs="http://www.w3.org/2001/XMLSchema" xmlns:p="http://schemas.microsoft.com/office/2006/metadata/properties" xmlns:ns2="b3298059-a32a-41d3-8ffb-c6b90e0c0dbd" targetNamespace="http://schemas.microsoft.com/office/2006/metadata/properties" ma:root="true" ma:fieldsID="a80f6aa79bfae43cbea3eb1aa2e500e9" ns2:_="">
    <xsd:import namespace="b3298059-a32a-41d3-8ffb-c6b90e0c0dbd"/>
    <xsd:element name="properties">
      <xsd:complexType>
        <xsd:sequence>
          <xsd:element name="documentManagement">
            <xsd:complexType>
              <xsd:all>
                <xsd:element ref="ns2:MediaServiceMetadata" minOccurs="0"/>
                <xsd:element ref="ns2:MediaServiceFastMetadata" minOccurs="0"/>
                <xsd:element ref="ns2: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298059-a32a-41d3-8ffb-c6b90e0c0db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Status" ma:index="10" nillable="true" ma:displayName="Status" ma:format="Dropdown" ma:internalName="Status">
      <xsd:simpleType>
        <xsd:restriction base="dms:Choice">
          <xsd:enumeration value="Pending"/>
          <xsd:enumeration value="Ready for Submission"/>
          <xsd:enumeration value="Submitted - Pending Confirmation"/>
          <xsd:enumeration value="Submitted but Rejected"/>
          <xsd:enumeration value="Completed and Validated"/>
          <xsd:enumeration value="Updated in T3/Reg Report"/>
        </xsd:restriction>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SearchProperties" ma:index="1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tatus xmlns="b3298059-a32a-41d3-8ffb-c6b90e0c0db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0480B39-462C-4D1B-A605-DC41ED2C4A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3298059-a32a-41d3-8ffb-c6b90e0c0d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BEBCA7F-5947-4D7E-8FDD-02E83B7332A4}">
  <ds:schemaRefs>
    <ds:schemaRef ds:uri="b3298059-a32a-41d3-8ffb-c6b90e0c0dbd"/>
    <ds:schemaRef ds:uri="http://schemas.microsoft.com/office/2006/documentManagement/types"/>
    <ds:schemaRef ds:uri="http://purl.org/dc/terms/"/>
    <ds:schemaRef ds:uri="http://www.w3.org/XML/1998/namespace"/>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5E74D0E7-D197-4DA7-8185-ADC3C92C211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Front Cover</vt:lpstr>
      <vt:lpstr>I. ESG Factors Report</vt:lpstr>
      <vt:lpstr>I. FAQs</vt:lpstr>
      <vt:lpstr>Appendix</vt:lpstr>
      <vt:lpstr>Disclaimer</vt:lpstr>
      <vt:lpstr>Index and date</vt:lpstr>
      <vt:lpstr>DATABASE_SPACE </vt:lpstr>
      <vt:lpstr>'Front Cover'!Print_Area</vt:lpstr>
      <vt:lpstr>'I. ESG Factors Report'!Print_Area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Bowden, Narottama</dc:creator>
  <cp:keywords/>
  <dc:description/>
  <cp:lastModifiedBy>Shi, Jian (Analytical)</cp:lastModifiedBy>
  <cp:revision/>
  <dcterms:created xsi:type="dcterms:W3CDTF">2023-01-20T18:27:45Z</dcterms:created>
  <dcterms:modified xsi:type="dcterms:W3CDTF">2025-03-31T14:26:30Z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2023-01-20T21:05:25Z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1e2d7aa5-872f-4cb3-a35d-b8cce5d4af2d</vt:lpwstr>
  </property>
  <property fmtid="{D5CDD505-2E9C-101B-9397-08002B2CF9AE}" pid="8" name="MSIP_Label_1e4321fe-1db3-4305-a2cc-aad91140672d_ContentBits">
    <vt:lpwstr>0</vt:lpwstr>
  </property>
  <property fmtid="{D5CDD505-2E9C-101B-9397-08002B2CF9AE}" pid="9" name="ContentTypeId">
    <vt:lpwstr>0x01010097357291DAD825468426D817234CE4A9</vt:lpwstr>
  </property>
  <property fmtid="{D5CDD505-2E9C-101B-9397-08002B2CF9AE}" pid="10" name="Order">
    <vt:r8>35094600</vt:r8>
  </property>
  <property fmtid="{D5CDD505-2E9C-101B-9397-08002B2CF9AE}" pid="11" name="ComplianceAssetId">
    <vt:lpwstr/>
  </property>
  <property fmtid="{D5CDD505-2E9C-101B-9397-08002B2CF9AE}" pid="12" name="_ExtendedDescription">
    <vt:lpwstr/>
  </property>
  <property fmtid="{D5CDD505-2E9C-101B-9397-08002B2CF9AE}" pid="13" name="TriggerFlowInfo">
    <vt:lpwstr/>
  </property>
  <property fmtid="{D5CDD505-2E9C-101B-9397-08002B2CF9AE}" pid="14" name="MediaServiceImageTags">
    <vt:lpwstr/>
  </property>
</Properties>
</file>